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E96" i="3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21"/>
  <c r="E20"/>
  <c r="E19"/>
  <c r="E22"/>
  <c r="E31"/>
  <c r="E14" l="1"/>
  <c r="E15"/>
  <c r="E16"/>
  <c r="E17"/>
  <c r="E18"/>
  <c r="E23"/>
  <c r="E24"/>
  <c r="E25"/>
  <c r="E26"/>
  <c r="E27"/>
  <c r="E13"/>
  <c r="E30" l="1"/>
  <c r="E29"/>
  <c r="E28"/>
</calcChain>
</file>

<file path=xl/sharedStrings.xml><?xml version="1.0" encoding="utf-8"?>
<sst xmlns="http://schemas.openxmlformats.org/spreadsheetml/2006/main" count="187" uniqueCount="168">
  <si>
    <t>Лекарственная форма</t>
  </si>
  <si>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</si>
  <si>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</si>
  <si>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</si>
  <si>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</si>
  <si>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</si>
  <si>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</si>
  <si>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страхования. Представление потенциальным поставщиком ценового предложения является формой выражения его согласия осуществить поставку товара с соблюдением условий запроса и типового договора закупа по форме, утвержденной уполномоченным органом в области здравоохранения.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</si>
  <si>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</si>
  <si>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</si>
  <si>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</si>
  <si>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</si>
  <si>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</si>
  <si>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</si>
  <si>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</si>
  <si>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>Планируемая цена 2019г</t>
  </si>
  <si>
    <t>Потребность на 2019 год</t>
  </si>
  <si>
    <t>Сумма на 2019 год</t>
  </si>
  <si>
    <t xml:space="preserve"> По заявке (согласно графика) до 31.12.2019 года</t>
  </si>
  <si>
    <t>Миконазол</t>
  </si>
  <si>
    <t>Магния гидроксид и алюминия гидроксид</t>
  </si>
  <si>
    <t>гель оральный 2% 20 г</t>
  </si>
  <si>
    <t>суспензия для приема внутрь</t>
  </si>
  <si>
    <t>Домперидон</t>
  </si>
  <si>
    <t>капли для приема внутрь 10 мг по 5 мл</t>
  </si>
  <si>
    <t>сироп 5 мг по 30 мл</t>
  </si>
  <si>
    <t>Бисакодил</t>
  </si>
  <si>
    <t>суппозитории ректальные 10 мг</t>
  </si>
  <si>
    <t>капли оральные 0,75 % 30 мл</t>
  </si>
  <si>
    <t>Нистатин</t>
  </si>
  <si>
    <t>таблетки, покрытые оболочкой 500000 ЕД</t>
  </si>
  <si>
    <t>Глюкоза безводная, натрия хлорид, калия хлорид, натрия цитрат</t>
  </si>
  <si>
    <t>порошок по 27,9 г</t>
  </si>
  <si>
    <t>Лоперамид</t>
  </si>
  <si>
    <t>капсулы 2 мг</t>
  </si>
  <si>
    <t>Токоферол</t>
  </si>
  <si>
    <t>капсулы 200 мг</t>
  </si>
  <si>
    <t>Кальция глюконат</t>
  </si>
  <si>
    <t>раствор для инъекций 10%, 5 мл</t>
  </si>
  <si>
    <t>Фолиевая кислота</t>
  </si>
  <si>
    <t>таблетк 1 мг</t>
  </si>
  <si>
    <t>Декстран</t>
  </si>
  <si>
    <t>раствор для инфузий 10%, 200 мл</t>
  </si>
  <si>
    <t>Жировые эмульсии</t>
  </si>
  <si>
    <t>эмульсия для внутривенных инфузий 10 % по 500 мл</t>
  </si>
  <si>
    <t>Комплекс аминокислот</t>
  </si>
  <si>
    <t>раствор для инфузий, 250 мл</t>
  </si>
  <si>
    <t>Натрия хлорид</t>
  </si>
  <si>
    <t>спрей назальный 0,65%</t>
  </si>
  <si>
    <t>раствор для инфузий 400 мл</t>
  </si>
  <si>
    <t>Декстроза</t>
  </si>
  <si>
    <t>раствор для инфузий 10% 200 мл</t>
  </si>
  <si>
    <t>раствор для инфузий 10% 100 мл</t>
  </si>
  <si>
    <t>Гиалуронидаза</t>
  </si>
  <si>
    <t>Дигоксин</t>
  </si>
  <si>
    <t>Амиодарон</t>
  </si>
  <si>
    <t>лиофилизат для приготовления раствора для инъекций и местного применения 64 ЕД</t>
  </si>
  <si>
    <t>раствор для инъекций 0,25 мг/мл</t>
  </si>
  <si>
    <t>таблетки 200 мг</t>
  </si>
  <si>
    <t>Фенилэфрин</t>
  </si>
  <si>
    <t>раствор для инъекций 1% 1мл</t>
  </si>
  <si>
    <t>Нитроглицерин</t>
  </si>
  <si>
    <t>таблетки подъязычные 0,5 мг</t>
  </si>
  <si>
    <t>Фуросемид</t>
  </si>
  <si>
    <t>таблетки 40 мг</t>
  </si>
  <si>
    <t>таблетки 25 мг</t>
  </si>
  <si>
    <t>Пропранолол</t>
  </si>
  <si>
    <t>Клотримазол</t>
  </si>
  <si>
    <t>Кетоконазол</t>
  </si>
  <si>
    <t>Вазелин</t>
  </si>
  <si>
    <t>Декспантенол</t>
  </si>
  <si>
    <t>Хлорамфеникол</t>
  </si>
  <si>
    <t>Гидрокортизон</t>
  </si>
  <si>
    <t>Бетаметазон</t>
  </si>
  <si>
    <t>Мометазон</t>
  </si>
  <si>
    <t>Хлоргексидин</t>
  </si>
  <si>
    <t>Йод, калия йодид, глицерин, вода</t>
  </si>
  <si>
    <t>крем для наружного применения 1%</t>
  </si>
  <si>
    <t>крем 2%</t>
  </si>
  <si>
    <t>крем для наружного применения 2%</t>
  </si>
  <si>
    <t>масло для наружного применения</t>
  </si>
  <si>
    <t>аэрозоль для наружного применения 58,5 г</t>
  </si>
  <si>
    <t>крем для наружного применения 5% 30 г</t>
  </si>
  <si>
    <t>раствор спиртовой для наружного применения 1%</t>
  </si>
  <si>
    <t>мазь для наружного применения 1%</t>
  </si>
  <si>
    <t>крем для наружного применения 0,1%</t>
  </si>
  <si>
    <t>мазь для наружного применения 0,1 %</t>
  </si>
  <si>
    <t>крем 0,1%</t>
  </si>
  <si>
    <t>мазь 0,1%</t>
  </si>
  <si>
    <t>раствор для наружного применения 0,05%</t>
  </si>
  <si>
    <t>раствор 25 мл</t>
  </si>
  <si>
    <t>Йод</t>
  </si>
  <si>
    <t>Бриллиантовый зеленый</t>
  </si>
  <si>
    <t>Перекись водорода</t>
  </si>
  <si>
    <t>Калия перманганат</t>
  </si>
  <si>
    <t>раствор спиртовой 5% 10 мл</t>
  </si>
  <si>
    <t>раствор спиртовой 10 мл</t>
  </si>
  <si>
    <t>раствор 3% 30 мл</t>
  </si>
  <si>
    <t>раствор 3% 50 мл</t>
  </si>
  <si>
    <t>раствор 3% 90 мл</t>
  </si>
  <si>
    <t>порошок 5 г</t>
  </si>
  <si>
    <t>Фуразолидон</t>
  </si>
  <si>
    <t>Силденафил</t>
  </si>
  <si>
    <t>таблетка 50 мг</t>
  </si>
  <si>
    <t>таблетки, покрытые пленочной оболочкой 25 мг</t>
  </si>
  <si>
    <t>Амоксициллин и клавулановая кислота</t>
  </si>
  <si>
    <t>таблетки, покрытые оболочкой 375 мг</t>
  </si>
  <si>
    <t>таблетки, покрытые пленочной оболочкой 625 мг</t>
  </si>
  <si>
    <t>порошок для приготовления раствора для инъекций 4,5 г</t>
  </si>
  <si>
    <t>Пиперациллин и Тазобактам (Ревотаз)</t>
  </si>
  <si>
    <t>Пиперациллин и Тазобактам (Зоперцин)</t>
  </si>
  <si>
    <t>порошок для приготовления раствора для инъекций 2 г</t>
  </si>
  <si>
    <t>Антибактериальные препараты системного действия, другие бета-лактамные антибиотики, комбинации цефалоспоринов (Цефоперазон, комбинации) Цефпраз-С</t>
  </si>
  <si>
    <t>Эртапенем (Инванз)</t>
  </si>
  <si>
    <t>лиофилизат для приготовления раствора для внутривенного введения 1 г</t>
  </si>
  <si>
    <t>Цефтаролина фосамил</t>
  </si>
  <si>
    <t>порошок для приготовления раствора для инфузий 600 мг</t>
  </si>
  <si>
    <t>Азитромицин</t>
  </si>
  <si>
    <t>порошок для приготовления пероральной суспензии 200 мг/5 мл для объема 30 мл</t>
  </si>
  <si>
    <t>Ципрофлоксацин</t>
  </si>
  <si>
    <t>таблетки, покрытые оболочкой 0,25 г</t>
  </si>
  <si>
    <t>Моксифлоксацин</t>
  </si>
  <si>
    <t>раствор для инфузий 400 мг/100 мл по 100 мл</t>
  </si>
  <si>
    <t>Ванкомицин</t>
  </si>
  <si>
    <t>Метронидазол</t>
  </si>
  <si>
    <t>порошок для приготовления раствора для инфузий 500мг</t>
  </si>
  <si>
    <t>раствор для инфузий 0,5% , 100 мл</t>
  </si>
  <si>
    <t>Итраконазол (Орунгал)</t>
  </si>
  <si>
    <t>раствор для приема внутрь 10 мг/мл</t>
  </si>
  <si>
    <t>Диклофенак натрия</t>
  </si>
  <si>
    <t>таблетки, покрытые оболочкой 25 мг</t>
  </si>
  <si>
    <t>Ацетилсалициловая кислота</t>
  </si>
  <si>
    <t>таблетки покрытые кишечнорастворимой пленочной оболочкой 50 мг</t>
  </si>
  <si>
    <t>Парацетамол</t>
  </si>
  <si>
    <t>суппозитории ректальные 250 мг</t>
  </si>
  <si>
    <t>таблетки 500 мг</t>
  </si>
  <si>
    <t>Бетагистин</t>
  </si>
  <si>
    <t>Циннаризин</t>
  </si>
  <si>
    <t>Мебендазол</t>
  </si>
  <si>
    <t>Пирантел</t>
  </si>
  <si>
    <t>Перметрин</t>
  </si>
  <si>
    <t>Бензилбензоат</t>
  </si>
  <si>
    <t>Оксиметазолин</t>
  </si>
  <si>
    <t>Сальбутамол</t>
  </si>
  <si>
    <t>таблетки 8 мг</t>
  </si>
  <si>
    <t>таблетки 100 мг</t>
  </si>
  <si>
    <t>таблетки 250 мг</t>
  </si>
  <si>
    <t>раствор для наружного применения 0,5% по 60 мл</t>
  </si>
  <si>
    <t>мазь для наружного применения 200 мг/г по 30 г</t>
  </si>
  <si>
    <t>капли назальные 0,01% по 5 мл</t>
  </si>
  <si>
    <t>капли назальные 0,05% по 10 мл</t>
  </si>
  <si>
    <t>раствор для небулайзера 5 мг/мл, 20 мл</t>
  </si>
  <si>
    <t>Формотерол и Будесонид</t>
  </si>
  <si>
    <t>порошок для ингаляций 160/4,5мкг/доза 120 доз</t>
  </si>
  <si>
    <t>Хлоропирамин</t>
  </si>
  <si>
    <t>Левоцетиризин</t>
  </si>
  <si>
    <t>раствор для инъекций 20 мг/мл, 1 мл</t>
  </si>
  <si>
    <t>капли для приема внутрь 20 мл</t>
  </si>
  <si>
    <t>Аммиак</t>
  </si>
  <si>
    <t>Дексаметазон</t>
  </si>
  <si>
    <t>раствор для наружного применения 10% 10 мл</t>
  </si>
  <si>
    <t>капли глазные 0,5% по 10 мл</t>
  </si>
  <si>
    <t>капли глазные 0,1 % 10 мл</t>
  </si>
  <si>
    <t>Натрия пикосульфат</t>
  </si>
  <si>
    <t>Спиронолактон (Верошпирон)</t>
  </si>
  <si>
    <t>Амоксициллин и клавулановая кислота (Кламокс)</t>
  </si>
  <si>
    <t>22.04.2019 г.  В 10.00 часов</t>
  </si>
  <si>
    <t>22.04.2019 г. В 12.00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</si>
</sst>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4" applyNumberFormat="0" applyAlignment="0" applyProtection="0"/>
    <xf numFmtId="0" fontId="39" fillId="55" borderId="15" applyNumberFormat="0" applyAlignment="0" applyProtection="0"/>
    <xf numFmtId="0" fontId="40" fillId="55" borderId="14" applyNumberFormat="0" applyAlignment="0" applyProtection="0"/>
    <xf numFmtId="0" fontId="41" fillId="0" borderId="16" applyNumberFormat="0" applyFill="0" applyAlignment="0" applyProtection="0"/>
    <xf numFmtId="0" fontId="42" fillId="56" borderId="17" applyNumberFormat="0" applyAlignment="0" applyProtection="0"/>
    <xf numFmtId="0" fontId="43" fillId="0" borderId="0" applyNumberFormat="0" applyFill="0" applyBorder="0" applyAlignment="0" applyProtection="0"/>
    <xf numFmtId="0" fontId="1" fillId="57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8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6"/>
    <xf numFmtId="0" fontId="29" fillId="87" borderId="0"/>
    <xf numFmtId="171" fontId="69" fillId="0" borderId="0"/>
    <xf numFmtId="0" fontId="69" fillId="125" borderId="31"/>
    <xf numFmtId="168" fontId="29" fillId="0" borderId="0"/>
    <xf numFmtId="0" fontId="62" fillId="121" borderId="14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1"/>
    <xf numFmtId="168" fontId="90" fillId="0" borderId="0"/>
    <xf numFmtId="0" fontId="95" fillId="0" borderId="32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0"/>
    <xf numFmtId="0" fontId="82" fillId="130" borderId="24"/>
    <xf numFmtId="168" fontId="29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15"/>
    <xf numFmtId="0" fontId="69" fillId="125" borderId="18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5"/>
    <xf numFmtId="0" fontId="82" fillId="130" borderId="24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9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4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4"/>
    <xf numFmtId="0" fontId="29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4" applyNumberFormat="0" applyAlignment="0" applyProtection="0"/>
    <xf numFmtId="0" fontId="61" fillId="55" borderId="15" applyNumberFormat="0" applyAlignment="0" applyProtection="0"/>
    <xf numFmtId="0" fontId="62" fillId="55" borderId="14" applyNumberFormat="0" applyAlignment="0" applyProtection="0"/>
    <xf numFmtId="0" fontId="63" fillId="0" borderId="16" applyNumberFormat="0" applyFill="0" applyAlignment="0" applyProtection="0"/>
    <xf numFmtId="0" fontId="64" fillId="56" borderId="17" applyNumberFormat="0" applyAlignment="0" applyProtection="0"/>
    <xf numFmtId="0" fontId="65" fillId="0" borderId="0" applyNumberFormat="0" applyFill="0" applyBorder="0" applyAlignment="0" applyProtection="0"/>
    <xf numFmtId="0" fontId="50" fillId="57" borderId="18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4"/>
    <xf numFmtId="0" fontId="63" fillId="0" borderId="16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8"/>
    <xf numFmtId="0" fontId="70" fillId="92" borderId="0"/>
    <xf numFmtId="0" fontId="71" fillId="122" borderId="17"/>
    <xf numFmtId="0" fontId="80" fillId="87" borderId="24"/>
    <xf numFmtId="0" fontId="93" fillId="83" borderId="0"/>
    <xf numFmtId="0" fontId="29" fillId="88" borderId="0"/>
    <xf numFmtId="0" fontId="81" fillId="130" borderId="25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7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4"/>
    <xf numFmtId="0" fontId="88" fillId="132" borderId="0"/>
    <xf numFmtId="0" fontId="29" fillId="97" borderId="0"/>
    <xf numFmtId="173" fontId="69" fillId="0" borderId="0"/>
    <xf numFmtId="0" fontId="81" fillId="130" borderId="25"/>
    <xf numFmtId="0" fontId="80" fillId="87" borderId="24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4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29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6" applyNumberFormat="0" applyProtection="0"/>
    <xf numFmtId="0" fontId="60" fillId="87" borderId="14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4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4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29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5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5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29" fillId="0" borderId="0" applyBorder="0" applyProtection="0"/>
    <xf numFmtId="0" fontId="76" fillId="0" borderId="29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4" applyNumberFormat="0" applyProtection="0"/>
    <xf numFmtId="0" fontId="99" fillId="125" borderId="18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7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8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" fillId="57" borderId="18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5" applyNumberFormat="0" applyAlignment="0" applyProtection="0"/>
    <xf numFmtId="0" fontId="8" fillId="43" borderId="42" applyNumberFormat="0" applyAlignment="0" applyProtection="0"/>
    <xf numFmtId="0" fontId="9" fillId="44" borderId="41" applyNumberFormat="0" applyAlignment="0" applyProtection="0"/>
    <xf numFmtId="0" fontId="2" fillId="49" borderId="40" applyNumberFormat="0" applyFont="0" applyAlignment="0" applyProtection="0"/>
    <xf numFmtId="0" fontId="9" fillId="42" borderId="45" applyNumberFormat="0" applyAlignment="0" applyProtection="0"/>
    <xf numFmtId="0" fontId="8" fillId="43" borderId="46" applyNumberFormat="0" applyAlignment="0" applyProtection="0"/>
    <xf numFmtId="0" fontId="7" fillId="15" borderId="45" applyNumberFormat="0" applyAlignment="0" applyProtection="0"/>
    <xf numFmtId="0" fontId="7" fillId="14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8" fillId="42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9" fillId="42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7" fillId="15" borderId="45" applyNumberFormat="0" applyAlignment="0" applyProtection="0"/>
    <xf numFmtId="0" fontId="13" fillId="0" borderId="35" applyNumberFormat="0" applyFill="0" applyAlignment="0" applyProtection="0"/>
    <xf numFmtId="0" fontId="9" fillId="43" borderId="45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9" fillId="43" borderId="45" applyNumberFormat="0" applyAlignment="0" applyProtection="0"/>
    <xf numFmtId="0" fontId="8" fillId="43" borderId="38" applyNumberFormat="0" applyAlignment="0" applyProtection="0"/>
    <xf numFmtId="0" fontId="8" fillId="44" borderId="38" applyNumberFormat="0" applyAlignment="0" applyProtection="0"/>
    <xf numFmtId="0" fontId="7" fillId="15" borderId="45" applyNumberFormat="0" applyAlignment="0" applyProtection="0"/>
    <xf numFmtId="0" fontId="105" fillId="50" borderId="44" applyNumberFormat="0" applyAlignment="0" applyProtection="0"/>
    <xf numFmtId="0" fontId="7" fillId="15" borderId="37" applyNumberFormat="0" applyAlignment="0" applyProtection="0"/>
    <xf numFmtId="0" fontId="8" fillId="44" borderId="42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2" fillId="49" borderId="44" applyNumberFormat="0" applyFont="0" applyAlignment="0" applyProtection="0"/>
    <xf numFmtId="0" fontId="7" fillId="15" borderId="41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9" fillId="43" borderId="41" applyNumberFormat="0" applyAlignment="0" applyProtection="0"/>
    <xf numFmtId="0" fontId="9" fillId="43" borderId="41" applyNumberFormat="0" applyAlignment="0" applyProtection="0"/>
    <xf numFmtId="0" fontId="7" fillId="15" borderId="45" applyNumberFormat="0" applyAlignment="0" applyProtection="0"/>
    <xf numFmtId="0" fontId="7" fillId="16" borderId="41" applyNumberFormat="0" applyAlignment="0" applyProtection="0"/>
    <xf numFmtId="0" fontId="9" fillId="42" borderId="41" applyNumberFormat="0" applyAlignment="0" applyProtection="0"/>
    <xf numFmtId="0" fontId="8" fillId="43" borderId="42" applyNumberFormat="0" applyAlignment="0" applyProtection="0"/>
    <xf numFmtId="0" fontId="9" fillId="43" borderId="41" applyNumberFormat="0" applyAlignment="0" applyProtection="0"/>
    <xf numFmtId="0" fontId="8" fillId="43" borderId="38" applyNumberFormat="0" applyAlignment="0" applyProtection="0"/>
    <xf numFmtId="0" fontId="8" fillId="42" borderId="42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9" fillId="44" borderId="45" applyNumberFormat="0" applyAlignment="0" applyProtection="0"/>
    <xf numFmtId="0" fontId="9" fillId="44" borderId="37" applyNumberFormat="0" applyAlignment="0" applyProtection="0"/>
    <xf numFmtId="0" fontId="7" fillId="14" borderId="37" applyNumberFormat="0" applyAlignment="0" applyProtection="0"/>
    <xf numFmtId="0" fontId="8" fillId="43" borderId="38" applyNumberFormat="0" applyAlignment="0" applyProtection="0"/>
    <xf numFmtId="0" fontId="9" fillId="43" borderId="45" applyNumberFormat="0" applyAlignment="0" applyProtection="0"/>
    <xf numFmtId="0" fontId="9" fillId="43" borderId="37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9" fillId="43" borderId="45" applyNumberFormat="0" applyAlignment="0" applyProtection="0"/>
    <xf numFmtId="0" fontId="13" fillId="0" borderId="43" applyNumberFormat="0" applyFill="0" applyAlignment="0" applyProtection="0"/>
    <xf numFmtId="0" fontId="8" fillId="44" borderId="42" applyNumberFormat="0" applyAlignment="0" applyProtection="0"/>
    <xf numFmtId="0" fontId="8" fillId="43" borderId="46" applyNumberFormat="0" applyAlignment="0" applyProtection="0"/>
    <xf numFmtId="0" fontId="9" fillId="43" borderId="37" applyNumberFormat="0" applyAlignment="0" applyProtection="0"/>
    <xf numFmtId="0" fontId="7" fillId="16" borderId="45" applyNumberFormat="0" applyAlignment="0" applyProtection="0"/>
    <xf numFmtId="0" fontId="2" fillId="49" borderId="44" applyNumberFormat="0" applyFont="0" applyAlignment="0" applyProtection="0"/>
    <xf numFmtId="0" fontId="7" fillId="16" borderId="37" applyNumberFormat="0" applyAlignment="0" applyProtection="0"/>
    <xf numFmtId="0" fontId="8" fillId="43" borderId="38" applyNumberFormat="0" applyAlignment="0" applyProtection="0"/>
    <xf numFmtId="0" fontId="8" fillId="43" borderId="38" applyNumberFormat="0" applyAlignment="0" applyProtection="0"/>
    <xf numFmtId="0" fontId="13" fillId="0" borderId="47" applyNumberFormat="0" applyFill="0" applyAlignment="0" applyProtection="0"/>
    <xf numFmtId="0" fontId="7" fillId="16" borderId="45" applyNumberFormat="0" applyAlignment="0" applyProtection="0"/>
    <xf numFmtId="0" fontId="7" fillId="15" borderId="41" applyNumberFormat="0" applyAlignment="0" applyProtection="0"/>
    <xf numFmtId="0" fontId="8" fillId="43" borderId="46" applyNumberFormat="0" applyAlignment="0" applyProtection="0"/>
    <xf numFmtId="0" fontId="105" fillId="50" borderId="48" applyNumberFormat="0" applyAlignment="0" applyProtection="0"/>
    <xf numFmtId="0" fontId="9" fillId="44" borderId="45" applyNumberFormat="0" applyAlignment="0" applyProtection="0"/>
    <xf numFmtId="0" fontId="9" fillId="43" borderId="41" applyNumberFormat="0" applyAlignment="0" applyProtection="0"/>
    <xf numFmtId="0" fontId="105" fillId="50" borderId="48" applyNumberFormat="0" applyAlignment="0" applyProtection="0"/>
    <xf numFmtId="0" fontId="8" fillId="43" borderId="46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8" fillId="43" borderId="46" applyNumberFormat="0" applyAlignment="0" applyProtection="0"/>
    <xf numFmtId="0" fontId="8" fillId="44" borderId="46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8" fillId="42" borderId="38" applyNumberFormat="0" applyAlignment="0" applyProtection="0"/>
    <xf numFmtId="0" fontId="8" fillId="43" borderId="46" applyNumberFormat="0" applyAlignment="0" applyProtection="0"/>
    <xf numFmtId="0" fontId="8" fillId="43" borderId="42" applyNumberFormat="0" applyAlignment="0" applyProtection="0"/>
    <xf numFmtId="0" fontId="2" fillId="50" borderId="48" applyNumberFormat="0" applyAlignment="0" applyProtection="0"/>
    <xf numFmtId="0" fontId="8" fillId="43" borderId="42" applyNumberFormat="0" applyAlignment="0" applyProtection="0"/>
    <xf numFmtId="0" fontId="7" fillId="15" borderId="45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7" fillId="14" borderId="45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8" applyNumberFormat="0" applyAlignment="0" applyProtection="0"/>
    <xf numFmtId="0" fontId="8" fillId="44" borderId="46" applyNumberFormat="0" applyAlignment="0" applyProtection="0"/>
    <xf numFmtId="0" fontId="7" fillId="15" borderId="33" applyNumberFormat="0" applyAlignment="0" applyProtection="0"/>
    <xf numFmtId="0" fontId="105" fillId="50" borderId="4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8" fillId="43" borderId="38" applyNumberFormat="0" applyAlignment="0" applyProtection="0"/>
    <xf numFmtId="0" fontId="2" fillId="50" borderId="48" applyNumberFormat="0" applyAlignment="0" applyProtection="0"/>
    <xf numFmtId="0" fontId="105" fillId="50" borderId="40" applyNumberFormat="0" applyAlignment="0" applyProtection="0"/>
    <xf numFmtId="0" fontId="9" fillId="44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105" fillId="50" borderId="36" applyNumberFormat="0" applyAlignment="0" applyProtection="0"/>
    <xf numFmtId="0" fontId="9" fillId="43" borderId="45" applyNumberFormat="0" applyAlignment="0" applyProtection="0"/>
    <xf numFmtId="0" fontId="9" fillId="44" borderId="37" applyNumberFormat="0" applyAlignment="0" applyProtection="0"/>
    <xf numFmtId="0" fontId="7" fillId="15" borderId="37" applyNumberFormat="0" applyAlignment="0" applyProtection="0"/>
    <xf numFmtId="0" fontId="9" fillId="43" borderId="33" applyNumberFormat="0" applyAlignment="0" applyProtection="0"/>
    <xf numFmtId="0" fontId="8" fillId="43" borderId="42" applyNumberFormat="0" applyAlignment="0" applyProtection="0"/>
    <xf numFmtId="0" fontId="2" fillId="49" borderId="48" applyNumberFormat="0" applyFont="0" applyAlignment="0" applyProtection="0"/>
    <xf numFmtId="0" fontId="9" fillId="43" borderId="45" applyNumberFormat="0" applyAlignment="0" applyProtection="0"/>
    <xf numFmtId="0" fontId="105" fillId="50" borderId="36" applyNumberFormat="0" applyAlignment="0" applyProtection="0"/>
    <xf numFmtId="0" fontId="7" fillId="15" borderId="45" applyNumberFormat="0" applyAlignment="0" applyProtection="0"/>
    <xf numFmtId="0" fontId="2" fillId="50" borderId="44" applyNumberFormat="0" applyAlignment="0" applyProtection="0"/>
    <xf numFmtId="0" fontId="2" fillId="50" borderId="40" applyNumberFormat="0" applyAlignment="0" applyProtection="0"/>
    <xf numFmtId="0" fontId="9" fillId="42" borderId="37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2" fillId="50" borderId="44" applyNumberFormat="0" applyAlignment="0" applyProtection="0"/>
    <xf numFmtId="0" fontId="9" fillId="43" borderId="37" applyNumberFormat="0" applyAlignment="0" applyProtection="0"/>
    <xf numFmtId="0" fontId="7" fillId="16" borderId="41" applyNumberFormat="0" applyAlignment="0" applyProtection="0"/>
    <xf numFmtId="0" fontId="8" fillId="43" borderId="38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7" fillId="15" borderId="37" applyNumberFormat="0" applyAlignment="0" applyProtection="0"/>
    <xf numFmtId="0" fontId="7" fillId="15" borderId="37" applyNumberFormat="0" applyAlignment="0" applyProtection="0"/>
    <xf numFmtId="0" fontId="8" fillId="44" borderId="38" applyNumberFormat="0" applyAlignment="0" applyProtection="0"/>
    <xf numFmtId="0" fontId="9" fillId="43" borderId="41" applyNumberFormat="0" applyAlignment="0" applyProtection="0"/>
    <xf numFmtId="0" fontId="105" fillId="50" borderId="40" applyNumberFormat="0" applyAlignment="0" applyProtection="0"/>
    <xf numFmtId="0" fontId="2" fillId="49" borderId="48" applyNumberFormat="0" applyFont="0" applyAlignment="0" applyProtection="0"/>
    <xf numFmtId="0" fontId="8" fillId="42" borderId="46" applyNumberFormat="0" applyAlignment="0" applyProtection="0"/>
    <xf numFmtId="0" fontId="9" fillId="43" borderId="41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9" fillId="43" borderId="37" applyNumberFormat="0" applyAlignment="0" applyProtection="0"/>
    <xf numFmtId="0" fontId="8" fillId="43" borderId="42" applyNumberFormat="0" applyAlignment="0" applyProtection="0"/>
    <xf numFmtId="0" fontId="7" fillId="15" borderId="37" applyNumberFormat="0" applyAlignment="0" applyProtection="0"/>
    <xf numFmtId="0" fontId="9" fillId="43" borderId="45" applyNumberFormat="0" applyAlignment="0" applyProtection="0"/>
    <xf numFmtId="0" fontId="2" fillId="49" borderId="40" applyNumberFormat="0" applyFont="0" applyAlignment="0" applyProtection="0"/>
    <xf numFmtId="0" fontId="9" fillId="43" borderId="45" applyNumberFormat="0" applyAlignment="0" applyProtection="0"/>
    <xf numFmtId="0" fontId="13" fillId="0" borderId="39" applyNumberFormat="0" applyFill="0" applyAlignment="0" applyProtection="0"/>
    <xf numFmtId="0" fontId="8" fillId="43" borderId="38" applyNumberFormat="0" applyAlignment="0" applyProtection="0"/>
    <xf numFmtId="0" fontId="7" fillId="16" borderId="37" applyNumberFormat="0" applyAlignment="0" applyProtection="0"/>
    <xf numFmtId="0" fontId="8" fillId="43" borderId="46" applyNumberFormat="0" applyAlignment="0" applyProtection="0"/>
    <xf numFmtId="0" fontId="7" fillId="14" borderId="41" applyNumberFormat="0" applyAlignment="0" applyProtection="0"/>
    <xf numFmtId="0" fontId="9" fillId="43" borderId="41" applyNumberFormat="0" applyAlignment="0" applyProtection="0"/>
    <xf numFmtId="0" fontId="2" fillId="50" borderId="40" applyNumberFormat="0" applyAlignment="0" applyProtection="0"/>
    <xf numFmtId="0" fontId="9" fillId="43" borderId="53" applyNumberFormat="0" applyAlignment="0" applyProtection="0"/>
    <xf numFmtId="0" fontId="8" fillId="44" borderId="62" applyNumberFormat="0" applyAlignment="0" applyProtection="0"/>
    <xf numFmtId="0" fontId="9" fillId="43" borderId="49" applyNumberFormat="0" applyAlignment="0" applyProtection="0"/>
    <xf numFmtId="0" fontId="8" fillId="43" borderId="62" applyNumberFormat="0" applyAlignment="0" applyProtection="0"/>
    <xf numFmtId="0" fontId="8" fillId="42" borderId="62" applyNumberFormat="0" applyAlignment="0" applyProtection="0"/>
    <xf numFmtId="0" fontId="7" fillId="15" borderId="57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9" fillId="44" borderId="49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3" borderId="61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3" applyNumberFormat="0" applyAlignment="0" applyProtection="0"/>
    <xf numFmtId="0" fontId="2" fillId="49" borderId="52" applyNumberFormat="0" applyFont="0" applyAlignment="0" applyProtection="0"/>
    <xf numFmtId="0" fontId="2" fillId="49" borderId="64" applyNumberFormat="0" applyFont="0" applyAlignment="0" applyProtection="0"/>
    <xf numFmtId="0" fontId="7" fillId="15" borderId="61" applyNumberFormat="0" applyAlignment="0" applyProtection="0"/>
    <xf numFmtId="0" fontId="2" fillId="50" borderId="60" applyNumberFormat="0" applyAlignment="0" applyProtection="0"/>
    <xf numFmtId="0" fontId="8" fillId="44" borderId="62" applyNumberFormat="0" applyAlignment="0" applyProtection="0"/>
    <xf numFmtId="0" fontId="9" fillId="43" borderId="57" applyNumberFormat="0" applyAlignment="0" applyProtection="0"/>
    <xf numFmtId="0" fontId="7" fillId="16" borderId="53" applyNumberFormat="0" applyAlignment="0" applyProtection="0"/>
    <xf numFmtId="0" fontId="8" fillId="43" borderId="58" applyNumberFormat="0" applyAlignment="0" applyProtection="0"/>
    <xf numFmtId="0" fontId="9" fillId="44" borderId="57" applyNumberFormat="0" applyAlignment="0" applyProtection="0"/>
    <xf numFmtId="0" fontId="7" fillId="15" borderId="49" applyNumberFormat="0" applyAlignment="0" applyProtection="0"/>
    <xf numFmtId="0" fontId="7" fillId="15" borderId="53" applyNumberFormat="0" applyAlignment="0" applyProtection="0"/>
    <xf numFmtId="0" fontId="9" fillId="42" borderId="61" applyNumberFormat="0" applyAlignment="0" applyProtection="0"/>
    <xf numFmtId="0" fontId="8" fillId="43" borderId="54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7" fillId="16" borderId="61" applyNumberFormat="0" applyAlignment="0" applyProtection="0"/>
    <xf numFmtId="0" fontId="2" fillId="49" borderId="64" applyNumberFormat="0" applyFont="0" applyAlignment="0" applyProtection="0"/>
    <xf numFmtId="0" fontId="9" fillId="43" borderId="49" applyNumberFormat="0" applyAlignment="0" applyProtection="0"/>
    <xf numFmtId="0" fontId="9" fillId="42" borderId="53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4" borderId="61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8" fillId="43" borderId="62" applyNumberFormat="0" applyAlignment="0" applyProtection="0"/>
    <xf numFmtId="0" fontId="7" fillId="16" borderId="57" applyNumberFormat="0" applyAlignment="0" applyProtection="0"/>
    <xf numFmtId="0" fontId="9" fillId="43" borderId="61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7" fillId="15" borderId="61" applyNumberFormat="0" applyAlignment="0" applyProtection="0"/>
    <xf numFmtId="0" fontId="8" fillId="44" borderId="50" applyNumberFormat="0" applyAlignment="0" applyProtection="0"/>
    <xf numFmtId="0" fontId="8" fillId="44" borderId="50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2" fillId="50" borderId="52" applyNumberFormat="0" applyAlignment="0" applyProtection="0"/>
    <xf numFmtId="0" fontId="105" fillId="50" borderId="60" applyNumberFormat="0" applyAlignment="0" applyProtection="0"/>
    <xf numFmtId="0" fontId="8" fillId="43" borderId="58" applyNumberFormat="0" applyAlignment="0" applyProtection="0"/>
    <xf numFmtId="0" fontId="2" fillId="49" borderId="56" applyNumberFormat="0" applyFont="0" applyAlignment="0" applyProtection="0"/>
    <xf numFmtId="0" fontId="105" fillId="50" borderId="56" applyNumberFormat="0" applyAlignment="0" applyProtection="0"/>
    <xf numFmtId="0" fontId="105" fillId="50" borderId="64" applyNumberFormat="0" applyAlignment="0" applyProtection="0"/>
    <xf numFmtId="0" fontId="2" fillId="49" borderId="56" applyNumberFormat="0" applyFont="0" applyAlignment="0" applyProtection="0"/>
    <xf numFmtId="0" fontId="8" fillId="43" borderId="58" applyNumberFormat="0" applyAlignment="0" applyProtection="0"/>
    <xf numFmtId="0" fontId="105" fillId="50" borderId="56" applyNumberFormat="0" applyAlignment="0" applyProtection="0"/>
    <xf numFmtId="0" fontId="2" fillId="50" borderId="56" applyNumberFormat="0" applyAlignment="0" applyProtection="0"/>
    <xf numFmtId="0" fontId="105" fillId="50" borderId="52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9" fillId="43" borderId="49" applyNumberFormat="0" applyAlignment="0" applyProtection="0"/>
    <xf numFmtId="0" fontId="7" fillId="14" borderId="61" applyNumberFormat="0" applyAlignment="0" applyProtection="0"/>
    <xf numFmtId="0" fontId="8" fillId="43" borderId="62" applyNumberFormat="0" applyAlignment="0" applyProtection="0"/>
    <xf numFmtId="0" fontId="8" fillId="43" borderId="58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4" borderId="61" applyNumberFormat="0" applyAlignment="0" applyProtection="0"/>
    <xf numFmtId="0" fontId="7" fillId="15" borderId="53" applyNumberFormat="0" applyAlignment="0" applyProtection="0"/>
    <xf numFmtId="0" fontId="9" fillId="43" borderId="53" applyNumberFormat="0" applyAlignment="0" applyProtection="0"/>
    <xf numFmtId="0" fontId="9" fillId="44" borderId="53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13" fillId="0" borderId="59" applyNumberFormat="0" applyFill="0" applyAlignment="0" applyProtection="0"/>
    <xf numFmtId="0" fontId="8" fillId="42" borderId="54" applyNumberFormat="0" applyAlignment="0" applyProtection="0"/>
    <xf numFmtId="0" fontId="7" fillId="14" borderId="49" applyNumberFormat="0" applyAlignment="0" applyProtection="0"/>
    <xf numFmtId="0" fontId="8" fillId="43" borderId="50" applyNumberFormat="0" applyAlignment="0" applyProtection="0"/>
    <xf numFmtId="0" fontId="9" fillId="42" borderId="49" applyNumberFormat="0" applyAlignment="0" applyProtection="0"/>
    <xf numFmtId="0" fontId="7" fillId="14" borderId="53" applyNumberFormat="0" applyAlignment="0" applyProtection="0"/>
    <xf numFmtId="0" fontId="9" fillId="43" borderId="53" applyNumberFormat="0" applyAlignment="0" applyProtection="0"/>
    <xf numFmtId="0" fontId="7" fillId="16" borderId="61" applyNumberFormat="0" applyAlignment="0" applyProtection="0"/>
    <xf numFmtId="0" fontId="7" fillId="15" borderId="53" applyNumberFormat="0" applyAlignment="0" applyProtection="0"/>
    <xf numFmtId="0" fontId="7" fillId="16" borderId="49" applyNumberFormat="0" applyAlignment="0" applyProtection="0"/>
    <xf numFmtId="0" fontId="8" fillId="43" borderId="58" applyNumberFormat="0" applyAlignment="0" applyProtection="0"/>
    <xf numFmtId="0" fontId="7" fillId="14" borderId="57" applyNumberFormat="0" applyAlignment="0" applyProtection="0"/>
    <xf numFmtId="0" fontId="2" fillId="50" borderId="56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9" fillId="42" borderId="57" applyNumberFormat="0" applyAlignment="0" applyProtection="0"/>
    <xf numFmtId="0" fontId="9" fillId="43" borderId="49" applyNumberFormat="0" applyAlignment="0" applyProtection="0"/>
    <xf numFmtId="0" fontId="9" fillId="43" borderId="53" applyNumberFormat="0" applyAlignment="0" applyProtection="0"/>
    <xf numFmtId="0" fontId="7" fillId="15" borderId="53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61" applyNumberFormat="0" applyAlignment="0" applyProtection="0"/>
    <xf numFmtId="0" fontId="7" fillId="16" borderId="57" applyNumberFormat="0" applyAlignment="0" applyProtection="0"/>
    <xf numFmtId="0" fontId="9" fillId="43" borderId="53" applyNumberFormat="0" applyAlignment="0" applyProtection="0"/>
    <xf numFmtId="0" fontId="8" fillId="42" borderId="50" applyNumberFormat="0" applyAlignment="0" applyProtection="0"/>
    <xf numFmtId="0" fontId="8" fillId="43" borderId="50" applyNumberFormat="0" applyAlignment="0" applyProtection="0"/>
    <xf numFmtId="0" fontId="8" fillId="43" borderId="54" applyNumberFormat="0" applyAlignment="0" applyProtection="0"/>
    <xf numFmtId="0" fontId="9" fillId="43" borderId="53" applyNumberFormat="0" applyAlignment="0" applyProtection="0"/>
    <xf numFmtId="0" fontId="2" fillId="50" borderId="60" applyNumberFormat="0" applyAlignment="0" applyProtection="0"/>
    <xf numFmtId="0" fontId="8" fillId="44" borderId="54" applyNumberFormat="0" applyAlignment="0" applyProtection="0"/>
    <xf numFmtId="0" fontId="8" fillId="43" borderId="54" applyNumberFormat="0" applyAlignment="0" applyProtection="0"/>
    <xf numFmtId="0" fontId="2" fillId="50" borderId="64" applyNumberFormat="0" applyAlignment="0" applyProtection="0"/>
    <xf numFmtId="0" fontId="8" fillId="43" borderId="62" applyNumberFormat="0" applyAlignment="0" applyProtection="0"/>
    <xf numFmtId="0" fontId="9" fillId="43" borderId="57" applyNumberFormat="0" applyAlignment="0" applyProtection="0"/>
    <xf numFmtId="0" fontId="9" fillId="44" borderId="49" applyNumberFormat="0" applyAlignment="0" applyProtection="0"/>
    <xf numFmtId="0" fontId="7" fillId="16" borderId="49" applyNumberFormat="0" applyAlignment="0" applyProtection="0"/>
    <xf numFmtId="0" fontId="8" fillId="43" borderId="50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9" fillId="43" borderId="61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2" fillId="49" borderId="52" applyNumberFormat="0" applyFon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7" applyNumberFormat="0" applyAlignment="0" applyProtection="0"/>
    <xf numFmtId="0" fontId="8" fillId="43" borderId="62" applyNumberFormat="0" applyAlignment="0" applyProtection="0"/>
    <xf numFmtId="0" fontId="105" fillId="50" borderId="60" applyNumberFormat="0" applyAlignment="0" applyProtection="0"/>
    <xf numFmtId="0" fontId="7" fillId="16" borderId="53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7" fillId="15" borderId="53" applyNumberFormat="0" applyAlignment="0" applyProtection="0"/>
    <xf numFmtId="0" fontId="8" fillId="43" borderId="62" applyNumberFormat="0" applyAlignment="0" applyProtection="0"/>
    <xf numFmtId="0" fontId="7" fillId="15" borderId="61" applyNumberFormat="0" applyAlignment="0" applyProtection="0"/>
    <xf numFmtId="0" fontId="7" fillId="15" borderId="49" applyNumberFormat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13" fillId="0" borderId="63" applyNumberFormat="0" applyFill="0" applyAlignment="0" applyProtection="0"/>
    <xf numFmtId="0" fontId="8" fillId="43" borderId="50" applyNumberFormat="0" applyAlignment="0" applyProtection="0"/>
    <xf numFmtId="0" fontId="7" fillId="15" borderId="49" applyNumberFormat="0" applyAlignment="0" applyProtection="0"/>
    <xf numFmtId="0" fontId="7" fillId="15" borderId="61" applyNumberFormat="0" applyAlignment="0" applyProtection="0"/>
    <xf numFmtId="0" fontId="8" fillId="43" borderId="54" applyNumberFormat="0" applyAlignment="0" applyProtection="0"/>
    <xf numFmtId="0" fontId="13" fillId="0" borderId="55" applyNumberFormat="0" applyFill="0" applyAlignment="0" applyProtection="0"/>
    <xf numFmtId="0" fontId="9" fillId="44" borderId="53" applyNumberFormat="0" applyAlignment="0" applyProtection="0"/>
    <xf numFmtId="0" fontId="2" fillId="50" borderId="64" applyNumberFormat="0" applyAlignment="0" applyProtection="0"/>
    <xf numFmtId="0" fontId="105" fillId="50" borderId="52" applyNumberFormat="0" applyAlignment="0" applyProtection="0"/>
    <xf numFmtId="0" fontId="2" fillId="50" borderId="52" applyNumberFormat="0" applyAlignment="0" applyProtection="0"/>
    <xf numFmtId="0" fontId="13" fillId="0" borderId="51" applyNumberFormat="0" applyFill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7" fillId="15" borderId="53" applyNumberFormat="0" applyAlignment="0" applyProtection="0"/>
    <xf numFmtId="0" fontId="8" fillId="43" borderId="58" applyNumberFormat="0" applyAlignment="0" applyProtection="0"/>
    <xf numFmtId="0" fontId="9" fillId="43" borderId="61" applyNumberFormat="0" applyAlignment="0" applyProtection="0"/>
    <xf numFmtId="0" fontId="8" fillId="42" borderId="58" applyNumberFormat="0" applyAlignment="0" applyProtection="0"/>
    <xf numFmtId="0" fontId="9" fillId="43" borderId="57" applyNumberFormat="0" applyAlignment="0" applyProtection="0"/>
    <xf numFmtId="0" fontId="9" fillId="44" borderId="57" applyNumberFormat="0" applyAlignment="0" applyProtection="0"/>
    <xf numFmtId="0" fontId="8" fillId="43" borderId="58" applyNumberFormat="0" applyAlignment="0" applyProtection="0"/>
    <xf numFmtId="0" fontId="8" fillId="43" borderId="62" applyNumberFormat="0" applyAlignment="0" applyProtection="0"/>
    <xf numFmtId="0" fontId="8" fillId="43" borderId="62" applyNumberFormat="0" applyAlignment="0" applyProtection="0"/>
    <xf numFmtId="0" fontId="9" fillId="43" borderId="61" applyNumberFormat="0" applyAlignment="0" applyProtection="0"/>
    <xf numFmtId="0" fontId="9" fillId="43" borderId="53" applyNumberFormat="0" applyAlignment="0" applyProtection="0"/>
    <xf numFmtId="0" fontId="8" fillId="44" borderId="54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105" fillId="50" borderId="64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8" fillId="43" borderId="62" applyNumberFormat="0" applyAlignment="0" applyProtection="0"/>
    <xf numFmtId="0" fontId="7" fillId="14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8" fillId="42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9" fillId="42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13" fillId="0" borderId="67" applyNumberFormat="0" applyFill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105" fillId="50" borderId="80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2" fillId="50" borderId="80" applyNumberFormat="0" applyAlignment="0" applyProtection="0"/>
    <xf numFmtId="0" fontId="8" fillId="43" borderId="78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2" borderId="78" applyNumberFormat="0" applyAlignment="0" applyProtection="0"/>
    <xf numFmtId="0" fontId="7" fillId="15" borderId="77" applyNumberFormat="0" applyAlignment="0" applyProtection="0"/>
    <xf numFmtId="0" fontId="7" fillId="16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2" fillId="49" borderId="80" applyNumberFormat="0" applyFont="0" applyAlignment="0" applyProtection="0"/>
    <xf numFmtId="0" fontId="8" fillId="44" borderId="78" applyNumberFormat="0" applyAlignment="0" applyProtection="0"/>
    <xf numFmtId="0" fontId="8" fillId="44" borderId="78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7" fillId="14" borderId="77" applyNumberFormat="0" applyAlignment="0" applyProtection="0"/>
    <xf numFmtId="0" fontId="7" fillId="16" borderId="77" applyNumberFormat="0" applyAlignment="0" applyProtection="0"/>
    <xf numFmtId="0" fontId="7" fillId="15" borderId="77" applyNumberFormat="0" applyAlignment="0" applyProtection="0"/>
    <xf numFmtId="0" fontId="2" fillId="50" borderId="80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9" fillId="43" borderId="77" applyNumberFormat="0" applyAlignment="0" applyProtection="0"/>
    <xf numFmtId="0" fontId="2" fillId="49" borderId="80" applyNumberFormat="0" applyFont="0" applyAlignment="0" applyProtection="0"/>
    <xf numFmtId="0" fontId="9" fillId="42" borderId="77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105" fillId="50" borderId="80" applyNumberFormat="0" applyAlignment="0" applyProtection="0"/>
    <xf numFmtId="0" fontId="9" fillId="43" borderId="77" applyNumberFormat="0" applyAlignment="0" applyProtection="0"/>
    <xf numFmtId="0" fontId="13" fillId="0" borderId="79" applyNumberFormat="0" applyFill="0" applyAlignment="0" applyProtection="0"/>
    <xf numFmtId="0" fontId="7" fillId="14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8" fillId="42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9" fillId="42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13" fillId="0" borderId="71" applyNumberFormat="0" applyFill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105" fillId="50" borderId="72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13" fillId="0" borderId="71" applyNumberFormat="0" applyFill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8" fillId="42" borderId="70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8" fillId="44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2" fillId="49" borderId="72" applyNumberFormat="0" applyFon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4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2" borderId="69" applyNumberFormat="0" applyAlignment="0" applyProtection="0"/>
    <xf numFmtId="0" fontId="7" fillId="15" borderId="69" applyNumberFormat="0" applyAlignment="0" applyProtection="0"/>
    <xf numFmtId="0" fontId="105" fillId="50" borderId="72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7" fillId="16" borderId="69" applyNumberFormat="0" applyAlignment="0" applyProtection="0"/>
    <xf numFmtId="0" fontId="7" fillId="14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8" fillId="42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9" fillId="42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13" fillId="0" borderId="75" applyNumberFormat="0" applyFill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105" fillId="50" borderId="76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13" fillId="0" borderId="75" applyNumberFormat="0" applyFill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8" fillId="42" borderId="74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8" fillId="44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2" fillId="49" borderId="76" applyNumberFormat="0" applyFon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4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2" borderId="73" applyNumberFormat="0" applyAlignment="0" applyProtection="0"/>
    <xf numFmtId="0" fontId="7" fillId="15" borderId="73" applyNumberFormat="0" applyAlignment="0" applyProtection="0"/>
    <xf numFmtId="0" fontId="105" fillId="50" borderId="76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7" fillId="16" borderId="73" applyNumberFormat="0" applyAlignment="0" applyProtection="0"/>
    <xf numFmtId="0" fontId="7" fillId="14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8" fillId="42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9" fillId="42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13" fillId="0" borderId="83" applyNumberFormat="0" applyFill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105" fillId="50" borderId="84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13" fillId="0" borderId="83" applyNumberFormat="0" applyFill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8" fillId="42" borderId="82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8" fillId="44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2" fillId="49" borderId="84" applyNumberFormat="0" applyFon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4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2" borderId="81" applyNumberFormat="0" applyAlignment="0" applyProtection="0"/>
    <xf numFmtId="0" fontId="7" fillId="15" borderId="81" applyNumberFormat="0" applyAlignment="0" applyProtection="0"/>
    <xf numFmtId="0" fontId="105" fillId="50" borderId="84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7" fillId="16" borderId="81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50" fillId="21" borderId="0" applyNumberFormat="0" applyBorder="0" applyAlignment="0" applyProtection="0"/>
    <xf numFmtId="0" fontId="2" fillId="49" borderId="92" applyNumberFormat="0" applyFont="0" applyAlignment="0" applyProtection="0"/>
    <xf numFmtId="0" fontId="8" fillId="43" borderId="90" applyNumberFormat="0" applyAlignment="0" applyProtection="0"/>
    <xf numFmtId="0" fontId="2" fillId="49" borderId="92" applyNumberFormat="0" applyFont="0" applyAlignment="0" applyProtection="0"/>
    <xf numFmtId="0" fontId="105" fillId="50" borderId="92" applyNumberFormat="0" applyAlignment="0" applyProtection="0"/>
    <xf numFmtId="0" fontId="9" fillId="43" borderId="89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0" applyNumberFormat="0" applyAlignment="0" applyProtection="0"/>
    <xf numFmtId="0" fontId="8" fillId="42" borderId="90" applyNumberFormat="0" applyAlignment="0" applyProtection="0"/>
    <xf numFmtId="0" fontId="9" fillId="43" borderId="89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9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9" fillId="43" borderId="89" applyNumberFormat="0" applyAlignment="0" applyProtection="0"/>
    <xf numFmtId="0" fontId="7" fillId="14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8" fillId="42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9" fillId="42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7" fillId="15" borderId="89" applyNumberFormat="0" applyAlignment="0" applyProtection="0"/>
    <xf numFmtId="0" fontId="13" fillId="0" borderId="88" applyNumberFormat="0" applyFill="0" applyAlignment="0" applyProtection="0"/>
    <xf numFmtId="0" fontId="7" fillId="15" borderId="89" applyNumberFormat="0" applyAlignment="0" applyProtection="0"/>
    <xf numFmtId="0" fontId="9" fillId="42" borderId="89" applyNumberFormat="0" applyAlignment="0" applyProtection="0"/>
    <xf numFmtId="0" fontId="25" fillId="0" borderId="0"/>
    <xf numFmtId="0" fontId="25" fillId="0" borderId="0"/>
    <xf numFmtId="0" fontId="7" fillId="15" borderId="89" applyNumberFormat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2" fillId="49" borderId="86" applyNumberFormat="0" applyFont="0" applyAlignment="0" applyProtection="0"/>
    <xf numFmtId="0" fontId="2" fillId="50" borderId="86" applyNumberFormat="0" applyAlignment="0" applyProtection="0"/>
    <xf numFmtId="0" fontId="2" fillId="50" borderId="86" applyNumberFormat="0" applyAlignment="0" applyProtection="0"/>
    <xf numFmtId="0" fontId="2" fillId="49" borderId="86" applyNumberFormat="0" applyFont="0" applyAlignment="0" applyProtection="0"/>
    <xf numFmtId="0" fontId="105" fillId="50" borderId="86" applyNumberFormat="0" applyAlignment="0" applyProtection="0"/>
    <xf numFmtId="0" fontId="13" fillId="0" borderId="91" applyNumberFormat="0" applyFill="0" applyAlignment="0" applyProtection="0"/>
    <xf numFmtId="0" fontId="105" fillId="50" borderId="86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8" fillId="43" borderId="90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7" fillId="14" borderId="89" applyNumberFormat="0" applyAlignment="0" applyProtection="0"/>
    <xf numFmtId="0" fontId="9" fillId="43" borderId="89" applyNumberFormat="0" applyAlignment="0" applyProtection="0"/>
    <xf numFmtId="0" fontId="8" fillId="43" borderId="90" applyNumberFormat="0" applyAlignment="0" applyProtection="0"/>
    <xf numFmtId="0" fontId="9" fillId="43" borderId="89" applyNumberFormat="0" applyAlignment="0" applyProtection="0"/>
    <xf numFmtId="0" fontId="7" fillId="15" borderId="89" applyNumberFormat="0" applyAlignment="0" applyProtection="0"/>
    <xf numFmtId="0" fontId="8" fillId="43" borderId="90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7" fillId="15" borderId="89" applyNumberFormat="0" applyAlignment="0" applyProtection="0"/>
    <xf numFmtId="0" fontId="105" fillId="50" borderId="92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4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8" fillId="42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9" fillId="42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13" fillId="0" borderId="95" applyNumberFormat="0" applyFill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105" fillId="50" borderId="100" applyNumberFormat="0" applyAlignment="0" applyProtection="0"/>
    <xf numFmtId="0" fontId="7" fillId="15" borderId="93" applyNumberFormat="0" applyAlignment="0" applyProtection="0"/>
    <xf numFmtId="0" fontId="8" fillId="43" borderId="98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7" applyNumberFormat="0" applyAlignment="0" applyProtection="0"/>
    <xf numFmtId="0" fontId="105" fillId="50" borderId="96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3" applyNumberFormat="0" applyAlignment="0" applyProtection="0"/>
    <xf numFmtId="0" fontId="105" fillId="50" borderId="96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8" fillId="42" borderId="98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9" fillId="44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3" fillId="0" borderId="99" applyNumberFormat="0" applyFill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</cellStyleXfs>
  <cellXfs count="29">
    <xf numFmtId="0" fontId="0" fillId="0" borderId="0" xfId="0"/>
    <xf numFmtId="0" fontId="30" fillId="0" borderId="101" xfId="0" applyFont="1" applyFill="1" applyBorder="1" applyAlignment="1">
      <alignment horizontal="left" vertical="center" wrapText="1"/>
    </xf>
    <xf numFmtId="4" fontId="30" fillId="0" borderId="10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110" fillId="0" borderId="104" xfId="0" applyFont="1" applyBorder="1" applyAlignment="1">
      <alignment horizontal="center" vertical="center" wrapText="1"/>
    </xf>
    <xf numFmtId="0" fontId="0" fillId="0" borderId="104" xfId="0" applyBorder="1"/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3" xfId="0" applyFont="1" applyBorder="1" applyAlignment="1">
      <alignment horizontal="center" vertical="center" wrapText="1"/>
    </xf>
    <xf numFmtId="0" fontId="110" fillId="0" borderId="104" xfId="0" applyFont="1" applyFill="1" applyBorder="1" applyAlignment="1">
      <alignment horizontal="center" vertical="center" wrapText="1"/>
    </xf>
    <xf numFmtId="2" fontId="111" fillId="0" borderId="10" xfId="0" applyNumberFormat="1" applyFont="1" applyFill="1" applyBorder="1" applyAlignment="1">
      <alignment horizontal="center" vertical="center" wrapText="1"/>
    </xf>
    <xf numFmtId="0" fontId="30" fillId="0" borderId="104" xfId="0" applyFont="1" applyBorder="1" applyAlignment="1">
      <alignment horizontal="center" vertical="center"/>
    </xf>
    <xf numFmtId="0" fontId="115" fillId="0" borderId="106" xfId="0" applyFont="1" applyBorder="1" applyAlignment="1">
      <alignment horizontal="center" vertical="center" wrapText="1"/>
    </xf>
    <xf numFmtId="0" fontId="30" fillId="140" borderId="104" xfId="0" applyFont="1" applyFill="1" applyBorder="1" applyAlignment="1">
      <alignment horizontal="center" vertical="center"/>
    </xf>
    <xf numFmtId="4" fontId="30" fillId="0" borderId="104" xfId="0" applyNumberFormat="1" applyFont="1" applyFill="1" applyBorder="1" applyAlignment="1">
      <alignment horizontal="center" vertical="center"/>
    </xf>
    <xf numFmtId="0" fontId="115" fillId="0" borderId="104" xfId="0" applyFont="1" applyBorder="1" applyAlignment="1">
      <alignment horizontal="center" vertical="center" wrapText="1"/>
    </xf>
    <xf numFmtId="0" fontId="30" fillId="0" borderId="104" xfId="0" applyFont="1" applyFill="1" applyBorder="1" applyAlignment="1">
      <alignment horizontal="center" vertical="center"/>
    </xf>
    <xf numFmtId="179" fontId="30" fillId="0" borderId="104" xfId="0" applyNumberFormat="1" applyFont="1" applyFill="1" applyBorder="1" applyAlignment="1">
      <alignment horizontal="center" vertical="center"/>
    </xf>
    <xf numFmtId="0" fontId="115" fillId="0" borderId="104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top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left" vertical="top" wrapText="1"/>
    </xf>
    <xf numFmtId="0" fontId="112" fillId="0" borderId="0" xfId="0" applyFont="1" applyAlignment="1">
      <alignment horizontal="center" vertical="top" wrapText="1"/>
    </xf>
    <xf numFmtId="0" fontId="113" fillId="0" borderId="0" xfId="0" applyFont="1" applyAlignment="1">
      <alignment horizontal="center" vertical="top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5" xfId="0" applyFont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3"/>
  <sheetViews>
    <sheetView tabSelected="1" zoomScale="130" zoomScaleNormal="130" workbookViewId="0">
      <selection activeCell="B15" sqref="B15"/>
    </sheetView>
  </sheetViews>
  <sheetFormatPr defaultRowHeight="15"/>
  <cols>
    <col min="1" max="1" width="28.7109375" customWidth="1"/>
    <col min="2" max="2" width="37.85546875" style="3" customWidth="1"/>
    <col min="3" max="3" width="10.7109375" style="4" customWidth="1"/>
    <col min="4" max="4" width="10" customWidth="1"/>
    <col min="5" max="5" width="10.28515625" customWidth="1"/>
    <col min="11" max="11" width="0.140625" customWidth="1"/>
    <col min="12" max="15" width="9.140625" hidden="1" customWidth="1"/>
  </cols>
  <sheetData>
    <row r="1" spans="1:15" ht="18.75">
      <c r="A1" s="23" t="s">
        <v>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8.75">
      <c r="A2" s="24" t="s">
        <v>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>
      <c r="A3" s="6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5" ht="18.75">
      <c r="A4" s="25" t="s">
        <v>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ht="18.75">
      <c r="A5" s="26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>
      <c r="A6" s="6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5" ht="15.75">
      <c r="A7" s="22" t="s">
        <v>6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5" ht="15.75" customHeight="1">
      <c r="A9" s="22" t="s">
        <v>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ht="175.5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2" spans="1:15" ht="73.5">
      <c r="A12" s="13" t="s">
        <v>1</v>
      </c>
      <c r="B12" s="11" t="s">
        <v>0</v>
      </c>
      <c r="C12" s="10" t="s">
        <v>15</v>
      </c>
      <c r="D12" s="12" t="s">
        <v>16</v>
      </c>
      <c r="E12" s="12" t="s">
        <v>17</v>
      </c>
      <c r="F12" s="8" t="s">
        <v>8</v>
      </c>
      <c r="G12" s="8" t="s">
        <v>9</v>
      </c>
      <c r="H12" s="8" t="s">
        <v>10</v>
      </c>
      <c r="I12" s="8" t="s">
        <v>11</v>
      </c>
      <c r="J12" s="8" t="s">
        <v>12</v>
      </c>
    </row>
    <row r="13" spans="1:15">
      <c r="A13" s="21" t="s">
        <v>19</v>
      </c>
      <c r="B13" s="21" t="s">
        <v>21</v>
      </c>
      <c r="C13" s="15">
        <v>486.19</v>
      </c>
      <c r="D13" s="14">
        <v>15</v>
      </c>
      <c r="E13" s="16">
        <f>C13*D13</f>
        <v>7292.85</v>
      </c>
      <c r="F13" s="27" t="s">
        <v>18</v>
      </c>
      <c r="G13" s="27" t="s">
        <v>13</v>
      </c>
      <c r="H13" s="27" t="s">
        <v>14</v>
      </c>
      <c r="I13" s="27" t="s">
        <v>166</v>
      </c>
      <c r="J13" s="27" t="s">
        <v>167</v>
      </c>
    </row>
    <row r="14" spans="1:15" ht="25.5">
      <c r="A14" s="21" t="s">
        <v>20</v>
      </c>
      <c r="B14" s="21" t="s">
        <v>22</v>
      </c>
      <c r="C14" s="15">
        <v>64.150000000000006</v>
      </c>
      <c r="D14" s="14">
        <v>70</v>
      </c>
      <c r="E14" s="16">
        <f t="shared" ref="E14:E27" si="0">C14*D14</f>
        <v>4490.5</v>
      </c>
      <c r="F14" s="28"/>
      <c r="G14" s="28"/>
      <c r="H14" s="28"/>
      <c r="I14" s="28"/>
      <c r="J14" s="28"/>
    </row>
    <row r="15" spans="1:15">
      <c r="A15" s="21" t="s">
        <v>23</v>
      </c>
      <c r="B15" s="21" t="s">
        <v>24</v>
      </c>
      <c r="C15" s="15">
        <v>1920</v>
      </c>
      <c r="D15" s="14">
        <v>5</v>
      </c>
      <c r="E15" s="16">
        <f t="shared" si="0"/>
        <v>9600</v>
      </c>
      <c r="F15" s="28"/>
      <c r="G15" s="28"/>
      <c r="H15" s="28"/>
      <c r="I15" s="28"/>
      <c r="J15" s="28"/>
    </row>
    <row r="16" spans="1:15">
      <c r="A16" s="21" t="s">
        <v>23</v>
      </c>
      <c r="B16" s="21" t="s">
        <v>25</v>
      </c>
      <c r="C16" s="15">
        <v>1850</v>
      </c>
      <c r="D16" s="14">
        <v>5</v>
      </c>
      <c r="E16" s="16">
        <f t="shared" si="0"/>
        <v>9250</v>
      </c>
      <c r="F16" s="28"/>
      <c r="G16" s="28"/>
      <c r="H16" s="28"/>
      <c r="I16" s="28"/>
      <c r="J16" s="28"/>
    </row>
    <row r="17" spans="1:10">
      <c r="A17" s="21" t="s">
        <v>26</v>
      </c>
      <c r="B17" s="21" t="s">
        <v>27</v>
      </c>
      <c r="C17" s="17">
        <v>17.16</v>
      </c>
      <c r="D17" s="14">
        <v>30</v>
      </c>
      <c r="E17" s="16">
        <f t="shared" si="0"/>
        <v>514.79999999999995</v>
      </c>
      <c r="F17" s="28"/>
      <c r="G17" s="28"/>
      <c r="H17" s="28"/>
      <c r="I17" s="28"/>
      <c r="J17" s="28"/>
    </row>
    <row r="18" spans="1:10">
      <c r="A18" s="21" t="s">
        <v>163</v>
      </c>
      <c r="B18" s="21" t="s">
        <v>28</v>
      </c>
      <c r="C18" s="17">
        <v>1637.46</v>
      </c>
      <c r="D18" s="14">
        <v>5</v>
      </c>
      <c r="E18" s="16">
        <f t="shared" si="0"/>
        <v>8187.3</v>
      </c>
      <c r="F18" s="28"/>
      <c r="G18" s="28"/>
      <c r="H18" s="28"/>
      <c r="I18" s="28"/>
      <c r="J18" s="28"/>
    </row>
    <row r="19" spans="1:10">
      <c r="A19" s="21" t="s">
        <v>29</v>
      </c>
      <c r="B19" s="21" t="s">
        <v>30</v>
      </c>
      <c r="C19" s="17">
        <v>10.199999999999999</v>
      </c>
      <c r="D19" s="14">
        <v>40</v>
      </c>
      <c r="E19" s="16">
        <f t="shared" si="0"/>
        <v>408</v>
      </c>
      <c r="F19" s="28"/>
      <c r="G19" s="28"/>
      <c r="H19" s="28"/>
      <c r="I19" s="28"/>
      <c r="J19" s="28"/>
    </row>
    <row r="20" spans="1:10" ht="38.25">
      <c r="A20" s="21" t="s">
        <v>31</v>
      </c>
      <c r="B20" s="21" t="s">
        <v>32</v>
      </c>
      <c r="C20" s="17">
        <v>60.6</v>
      </c>
      <c r="D20" s="14">
        <v>1000</v>
      </c>
      <c r="E20" s="16">
        <f t="shared" si="0"/>
        <v>60600</v>
      </c>
      <c r="F20" s="28"/>
      <c r="G20" s="28"/>
      <c r="H20" s="28"/>
      <c r="I20" s="28"/>
      <c r="J20" s="28"/>
    </row>
    <row r="21" spans="1:10">
      <c r="A21" s="21" t="s">
        <v>33</v>
      </c>
      <c r="B21" s="21" t="s">
        <v>34</v>
      </c>
      <c r="C21" s="17">
        <v>6.72</v>
      </c>
      <c r="D21" s="14">
        <v>10</v>
      </c>
      <c r="E21" s="16">
        <f t="shared" si="0"/>
        <v>67.2</v>
      </c>
      <c r="F21" s="28"/>
      <c r="G21" s="28"/>
      <c r="H21" s="28"/>
      <c r="I21" s="28"/>
      <c r="J21" s="28"/>
    </row>
    <row r="22" spans="1:10">
      <c r="A22" s="21" t="s">
        <v>35</v>
      </c>
      <c r="B22" s="21" t="s">
        <v>36</v>
      </c>
      <c r="C22" s="17">
        <v>11.5</v>
      </c>
      <c r="D22" s="14">
        <v>500</v>
      </c>
      <c r="E22" s="16">
        <f t="shared" si="0"/>
        <v>5750</v>
      </c>
      <c r="F22" s="28"/>
      <c r="G22" s="28"/>
      <c r="H22" s="28"/>
      <c r="I22" s="28"/>
      <c r="J22" s="28"/>
    </row>
    <row r="23" spans="1:10">
      <c r="A23" s="21" t="s">
        <v>37</v>
      </c>
      <c r="B23" s="21" t="s">
        <v>38</v>
      </c>
      <c r="C23" s="17">
        <v>21.19</v>
      </c>
      <c r="D23" s="14">
        <v>100</v>
      </c>
      <c r="E23" s="16">
        <f t="shared" si="0"/>
        <v>2119</v>
      </c>
      <c r="F23" s="28"/>
      <c r="G23" s="28"/>
      <c r="H23" s="28"/>
      <c r="I23" s="28"/>
      <c r="J23" s="28"/>
    </row>
    <row r="24" spans="1:10">
      <c r="A24" s="21" t="s">
        <v>39</v>
      </c>
      <c r="B24" s="21" t="s">
        <v>40</v>
      </c>
      <c r="C24" s="17">
        <v>1.9</v>
      </c>
      <c r="D24" s="14">
        <v>500</v>
      </c>
      <c r="E24" s="16">
        <f t="shared" si="0"/>
        <v>950</v>
      </c>
      <c r="F24" s="28"/>
      <c r="G24" s="28"/>
      <c r="H24" s="28"/>
      <c r="I24" s="28"/>
      <c r="J24" s="28"/>
    </row>
    <row r="25" spans="1:10">
      <c r="A25" s="21" t="s">
        <v>41</v>
      </c>
      <c r="B25" s="21" t="s">
        <v>42</v>
      </c>
      <c r="C25" s="17">
        <v>301.47000000000003</v>
      </c>
      <c r="D25" s="14">
        <v>7</v>
      </c>
      <c r="E25" s="16">
        <f t="shared" si="0"/>
        <v>2110.29</v>
      </c>
      <c r="F25" s="28"/>
      <c r="G25" s="28"/>
      <c r="H25" s="28"/>
      <c r="I25" s="28"/>
      <c r="J25" s="28"/>
    </row>
    <row r="26" spans="1:10" ht="25.5">
      <c r="A26" s="21" t="s">
        <v>43</v>
      </c>
      <c r="B26" s="21" t="s">
        <v>44</v>
      </c>
      <c r="C26" s="17">
        <v>1585.06</v>
      </c>
      <c r="D26" s="14">
        <v>3</v>
      </c>
      <c r="E26" s="16">
        <f t="shared" si="0"/>
        <v>4755.18</v>
      </c>
      <c r="F26" s="28"/>
      <c r="G26" s="28"/>
      <c r="H26" s="28"/>
      <c r="I26" s="28"/>
      <c r="J26" s="28"/>
    </row>
    <row r="27" spans="1:10">
      <c r="A27" s="21" t="s">
        <v>45</v>
      </c>
      <c r="B27" s="21" t="s">
        <v>46</v>
      </c>
      <c r="C27" s="18">
        <v>3272.25</v>
      </c>
      <c r="D27" s="14">
        <v>5</v>
      </c>
      <c r="E27" s="16">
        <f t="shared" si="0"/>
        <v>16361.25</v>
      </c>
      <c r="F27" s="28"/>
      <c r="G27" s="28"/>
      <c r="H27" s="28"/>
      <c r="I27" s="28"/>
      <c r="J27" s="28"/>
    </row>
    <row r="28" spans="1:10">
      <c r="A28" s="21" t="s">
        <v>47</v>
      </c>
      <c r="B28" s="21" t="s">
        <v>48</v>
      </c>
      <c r="C28" s="15">
        <v>796.43</v>
      </c>
      <c r="D28" s="14">
        <v>100</v>
      </c>
      <c r="E28" s="19">
        <f t="shared" ref="E28:E90" si="1">C28*D28</f>
        <v>79643</v>
      </c>
      <c r="F28" s="28"/>
      <c r="G28" s="28"/>
      <c r="H28" s="28"/>
      <c r="I28" s="28"/>
      <c r="J28" s="28"/>
    </row>
    <row r="29" spans="1:10">
      <c r="A29" s="21" t="s">
        <v>47</v>
      </c>
      <c r="B29" s="21" t="s">
        <v>49</v>
      </c>
      <c r="C29" s="15">
        <v>119.11</v>
      </c>
      <c r="D29" s="14">
        <v>1</v>
      </c>
      <c r="E29" s="19">
        <f t="shared" si="1"/>
        <v>119.11</v>
      </c>
      <c r="F29" s="28"/>
      <c r="G29" s="28"/>
      <c r="H29" s="28"/>
      <c r="I29" s="28"/>
      <c r="J29" s="28"/>
    </row>
    <row r="30" spans="1:10">
      <c r="A30" s="21" t="s">
        <v>50</v>
      </c>
      <c r="B30" s="21" t="s">
        <v>51</v>
      </c>
      <c r="C30" s="15">
        <v>149.84</v>
      </c>
      <c r="D30" s="14">
        <v>300</v>
      </c>
      <c r="E30" s="19">
        <f t="shared" si="1"/>
        <v>44952</v>
      </c>
      <c r="F30" s="28"/>
      <c r="G30" s="28"/>
      <c r="H30" s="28"/>
      <c r="I30" s="28"/>
      <c r="J30" s="28"/>
    </row>
    <row r="31" spans="1:10">
      <c r="A31" s="21" t="s">
        <v>50</v>
      </c>
      <c r="B31" s="21" t="s">
        <v>52</v>
      </c>
      <c r="C31" s="15">
        <v>36.72</v>
      </c>
      <c r="D31" s="14">
        <v>60</v>
      </c>
      <c r="E31" s="19">
        <f t="shared" si="1"/>
        <v>2203.1999999999998</v>
      </c>
      <c r="F31" s="28"/>
      <c r="G31" s="28"/>
      <c r="H31" s="28"/>
      <c r="I31" s="28"/>
      <c r="J31" s="28"/>
    </row>
    <row r="32" spans="1:10" ht="25.5">
      <c r="A32" s="21" t="s">
        <v>53</v>
      </c>
      <c r="B32" s="21" t="s">
        <v>56</v>
      </c>
      <c r="C32" s="15">
        <v>65</v>
      </c>
      <c r="D32" s="14">
        <v>50</v>
      </c>
      <c r="E32" s="19">
        <f t="shared" si="1"/>
        <v>3250</v>
      </c>
      <c r="F32" s="28"/>
      <c r="G32" s="28"/>
      <c r="H32" s="28"/>
      <c r="I32" s="28"/>
      <c r="J32" s="28"/>
    </row>
    <row r="33" spans="1:10">
      <c r="A33" s="21" t="s">
        <v>54</v>
      </c>
      <c r="B33" s="21" t="s">
        <v>57</v>
      </c>
      <c r="C33" s="15">
        <v>24.4</v>
      </c>
      <c r="D33" s="14">
        <v>15</v>
      </c>
      <c r="E33" s="19">
        <f t="shared" si="1"/>
        <v>366</v>
      </c>
      <c r="F33" s="28"/>
      <c r="G33" s="28"/>
      <c r="H33" s="28"/>
      <c r="I33" s="28"/>
      <c r="J33" s="28"/>
    </row>
    <row r="34" spans="1:10">
      <c r="A34" s="21" t="s">
        <v>55</v>
      </c>
      <c r="B34" s="21" t="s">
        <v>58</v>
      </c>
      <c r="C34" s="15">
        <v>10.09</v>
      </c>
      <c r="D34" s="14">
        <v>100</v>
      </c>
      <c r="E34" s="19">
        <f t="shared" si="1"/>
        <v>1009</v>
      </c>
      <c r="F34" s="28"/>
      <c r="G34" s="28"/>
      <c r="H34" s="28"/>
      <c r="I34" s="28"/>
      <c r="J34" s="28"/>
    </row>
    <row r="35" spans="1:10">
      <c r="A35" s="21" t="s">
        <v>59</v>
      </c>
      <c r="B35" s="21" t="s">
        <v>60</v>
      </c>
      <c r="C35" s="17">
        <v>38.47</v>
      </c>
      <c r="D35" s="14">
        <v>5</v>
      </c>
      <c r="E35" s="19">
        <f t="shared" si="1"/>
        <v>192.35</v>
      </c>
      <c r="F35" s="28"/>
      <c r="G35" s="28"/>
      <c r="H35" s="28"/>
      <c r="I35" s="28"/>
      <c r="J35" s="28"/>
    </row>
    <row r="36" spans="1:10">
      <c r="A36" s="21" t="s">
        <v>61</v>
      </c>
      <c r="B36" s="21" t="s">
        <v>62</v>
      </c>
      <c r="C36" s="17">
        <v>2.82</v>
      </c>
      <c r="D36" s="14">
        <v>10</v>
      </c>
      <c r="E36" s="19">
        <f t="shared" si="1"/>
        <v>28.2</v>
      </c>
      <c r="F36" s="28"/>
      <c r="G36" s="28"/>
      <c r="H36" s="28"/>
      <c r="I36" s="28"/>
      <c r="J36" s="28"/>
    </row>
    <row r="37" spans="1:10">
      <c r="A37" s="21" t="s">
        <v>63</v>
      </c>
      <c r="B37" s="21" t="s">
        <v>64</v>
      </c>
      <c r="C37" s="15">
        <v>1.07</v>
      </c>
      <c r="D37" s="14">
        <v>70</v>
      </c>
      <c r="E37" s="19">
        <f t="shared" si="1"/>
        <v>74.900000000000006</v>
      </c>
      <c r="F37" s="28"/>
      <c r="G37" s="28"/>
      <c r="H37" s="28"/>
      <c r="I37" s="28"/>
      <c r="J37" s="28"/>
    </row>
    <row r="38" spans="1:10">
      <c r="A38" s="21" t="s">
        <v>164</v>
      </c>
      <c r="B38" s="21" t="s">
        <v>65</v>
      </c>
      <c r="C38" s="15">
        <v>21.58</v>
      </c>
      <c r="D38" s="14">
        <v>250</v>
      </c>
      <c r="E38" s="19">
        <f t="shared" si="1"/>
        <v>5395</v>
      </c>
      <c r="F38" s="28"/>
      <c r="G38" s="28"/>
      <c r="H38" s="28"/>
      <c r="I38" s="28"/>
      <c r="J38" s="28"/>
    </row>
    <row r="39" spans="1:10">
      <c r="A39" s="21" t="s">
        <v>66</v>
      </c>
      <c r="B39" s="21" t="s">
        <v>64</v>
      </c>
      <c r="C39" s="17">
        <v>1.0900000000000001</v>
      </c>
      <c r="D39" s="14">
        <v>10</v>
      </c>
      <c r="E39" s="19">
        <f t="shared" si="1"/>
        <v>10.9</v>
      </c>
      <c r="F39" s="28"/>
      <c r="G39" s="28"/>
      <c r="H39" s="28"/>
      <c r="I39" s="28"/>
      <c r="J39" s="28"/>
    </row>
    <row r="40" spans="1:10">
      <c r="A40" s="21" t="s">
        <v>67</v>
      </c>
      <c r="B40" s="21" t="s">
        <v>77</v>
      </c>
      <c r="C40" s="15">
        <v>382.84</v>
      </c>
      <c r="D40" s="14">
        <v>184</v>
      </c>
      <c r="E40" s="19">
        <f t="shared" si="1"/>
        <v>70442.559999999998</v>
      </c>
      <c r="F40" s="28"/>
      <c r="G40" s="28"/>
      <c r="H40" s="28"/>
      <c r="I40" s="28"/>
      <c r="J40" s="28"/>
    </row>
    <row r="41" spans="1:10">
      <c r="A41" s="21" t="s">
        <v>19</v>
      </c>
      <c r="B41" s="21" t="s">
        <v>78</v>
      </c>
      <c r="C41" s="15">
        <v>464.49</v>
      </c>
      <c r="D41" s="14">
        <v>8</v>
      </c>
      <c r="E41" s="19">
        <f t="shared" si="1"/>
        <v>3715.92</v>
      </c>
      <c r="F41" s="28"/>
      <c r="G41" s="28"/>
      <c r="H41" s="28"/>
      <c r="I41" s="28"/>
      <c r="J41" s="28"/>
    </row>
    <row r="42" spans="1:10">
      <c r="A42" s="21" t="s">
        <v>68</v>
      </c>
      <c r="B42" s="21" t="s">
        <v>79</v>
      </c>
      <c r="C42" s="18">
        <v>1302.1300000000001</v>
      </c>
      <c r="D42" s="14">
        <v>5</v>
      </c>
      <c r="E42" s="19">
        <f t="shared" si="1"/>
        <v>6510.6500000000005</v>
      </c>
      <c r="F42" s="28"/>
      <c r="G42" s="28"/>
      <c r="H42" s="28"/>
      <c r="I42" s="28"/>
      <c r="J42" s="28"/>
    </row>
    <row r="43" spans="1:10">
      <c r="A43" s="21" t="s">
        <v>69</v>
      </c>
      <c r="B43" s="21" t="s">
        <v>80</v>
      </c>
      <c r="C43" s="15">
        <v>52.9</v>
      </c>
      <c r="D43" s="14">
        <v>20</v>
      </c>
      <c r="E43" s="19">
        <f t="shared" si="1"/>
        <v>1058</v>
      </c>
      <c r="F43" s="28"/>
      <c r="G43" s="28"/>
      <c r="H43" s="28"/>
      <c r="I43" s="28"/>
      <c r="J43" s="28"/>
    </row>
    <row r="44" spans="1:10">
      <c r="A44" s="21" t="s">
        <v>70</v>
      </c>
      <c r="B44" s="21" t="s">
        <v>81</v>
      </c>
      <c r="C44" s="15">
        <v>744.09</v>
      </c>
      <c r="D44" s="14">
        <v>2</v>
      </c>
      <c r="E44" s="19">
        <f t="shared" si="1"/>
        <v>1488.18</v>
      </c>
      <c r="F44" s="28"/>
      <c r="G44" s="28"/>
      <c r="H44" s="28"/>
      <c r="I44" s="28"/>
      <c r="J44" s="28"/>
    </row>
    <row r="45" spans="1:10">
      <c r="A45" s="21" t="s">
        <v>70</v>
      </c>
      <c r="B45" s="21" t="s">
        <v>82</v>
      </c>
      <c r="C45" s="15">
        <v>834.86</v>
      </c>
      <c r="D45" s="14">
        <v>15</v>
      </c>
      <c r="E45" s="19">
        <f t="shared" si="1"/>
        <v>12522.9</v>
      </c>
      <c r="F45" s="28"/>
      <c r="G45" s="28"/>
      <c r="H45" s="28"/>
      <c r="I45" s="28"/>
      <c r="J45" s="28"/>
    </row>
    <row r="46" spans="1:10" ht="25.5">
      <c r="A46" s="21" t="s">
        <v>71</v>
      </c>
      <c r="B46" s="21" t="s">
        <v>83</v>
      </c>
      <c r="C46" s="15">
        <v>40.200000000000003</v>
      </c>
      <c r="D46" s="14">
        <v>10</v>
      </c>
      <c r="E46" s="19">
        <f t="shared" si="1"/>
        <v>402</v>
      </c>
      <c r="F46" s="28"/>
      <c r="G46" s="28"/>
      <c r="H46" s="28"/>
      <c r="I46" s="28"/>
      <c r="J46" s="28"/>
    </row>
    <row r="47" spans="1:10">
      <c r="A47" s="21" t="s">
        <v>72</v>
      </c>
      <c r="B47" s="21" t="s">
        <v>84</v>
      </c>
      <c r="C47" s="15">
        <v>130.80000000000001</v>
      </c>
      <c r="D47" s="14">
        <v>2</v>
      </c>
      <c r="E47" s="19">
        <f t="shared" si="1"/>
        <v>261.60000000000002</v>
      </c>
      <c r="F47" s="28"/>
      <c r="G47" s="28"/>
      <c r="H47" s="28"/>
      <c r="I47" s="28"/>
      <c r="J47" s="28"/>
    </row>
    <row r="48" spans="1:10">
      <c r="A48" s="21" t="s">
        <v>73</v>
      </c>
      <c r="B48" s="21" t="s">
        <v>85</v>
      </c>
      <c r="C48" s="18">
        <v>1130</v>
      </c>
      <c r="D48" s="14">
        <v>300</v>
      </c>
      <c r="E48" s="19">
        <f t="shared" si="1"/>
        <v>339000</v>
      </c>
      <c r="F48" s="28"/>
      <c r="G48" s="28"/>
      <c r="H48" s="28"/>
      <c r="I48" s="28"/>
      <c r="J48" s="28"/>
    </row>
    <row r="49" spans="1:10">
      <c r="A49" s="21" t="s">
        <v>73</v>
      </c>
      <c r="B49" s="21" t="s">
        <v>86</v>
      </c>
      <c r="C49" s="18">
        <v>1130</v>
      </c>
      <c r="D49" s="14">
        <v>250</v>
      </c>
      <c r="E49" s="19">
        <f t="shared" si="1"/>
        <v>282500</v>
      </c>
      <c r="F49" s="28"/>
      <c r="G49" s="28"/>
      <c r="H49" s="28"/>
      <c r="I49" s="28"/>
      <c r="J49" s="28"/>
    </row>
    <row r="50" spans="1:10">
      <c r="A50" s="21" t="s">
        <v>74</v>
      </c>
      <c r="B50" s="21" t="s">
        <v>87</v>
      </c>
      <c r="C50" s="15">
        <v>919.91</v>
      </c>
      <c r="D50" s="14">
        <v>200</v>
      </c>
      <c r="E50" s="19">
        <f t="shared" si="1"/>
        <v>183982</v>
      </c>
      <c r="F50" s="28"/>
      <c r="G50" s="28"/>
      <c r="H50" s="28"/>
      <c r="I50" s="28"/>
      <c r="J50" s="28"/>
    </row>
    <row r="51" spans="1:10">
      <c r="A51" s="21" t="s">
        <v>74</v>
      </c>
      <c r="B51" s="21" t="s">
        <v>88</v>
      </c>
      <c r="C51" s="15">
        <v>925.73</v>
      </c>
      <c r="D51" s="14">
        <v>250</v>
      </c>
      <c r="E51" s="19">
        <f t="shared" si="1"/>
        <v>231432.5</v>
      </c>
      <c r="F51" s="28"/>
      <c r="G51" s="28"/>
      <c r="H51" s="28"/>
      <c r="I51" s="28"/>
      <c r="J51" s="28"/>
    </row>
    <row r="52" spans="1:10">
      <c r="A52" s="21" t="s">
        <v>74</v>
      </c>
      <c r="B52" s="21" t="s">
        <v>88</v>
      </c>
      <c r="C52" s="18">
        <v>1322.47</v>
      </c>
      <c r="D52" s="14">
        <v>50</v>
      </c>
      <c r="E52" s="19">
        <f t="shared" si="1"/>
        <v>66123.5</v>
      </c>
      <c r="F52" s="28"/>
      <c r="G52" s="28"/>
      <c r="H52" s="28"/>
      <c r="I52" s="28"/>
      <c r="J52" s="28"/>
    </row>
    <row r="53" spans="1:10">
      <c r="A53" s="21" t="s">
        <v>75</v>
      </c>
      <c r="B53" s="21" t="s">
        <v>89</v>
      </c>
      <c r="C53" s="15">
        <v>66.28</v>
      </c>
      <c r="D53" s="14">
        <v>220</v>
      </c>
      <c r="E53" s="19">
        <f t="shared" si="1"/>
        <v>14581.6</v>
      </c>
      <c r="F53" s="28"/>
      <c r="G53" s="28"/>
      <c r="H53" s="28"/>
      <c r="I53" s="28"/>
      <c r="J53" s="28"/>
    </row>
    <row r="54" spans="1:10">
      <c r="A54" s="21" t="s">
        <v>76</v>
      </c>
      <c r="B54" s="21" t="s">
        <v>90</v>
      </c>
      <c r="C54" s="15">
        <v>77</v>
      </c>
      <c r="D54" s="14">
        <v>30</v>
      </c>
      <c r="E54" s="19">
        <f t="shared" si="1"/>
        <v>2310</v>
      </c>
      <c r="F54" s="28"/>
      <c r="G54" s="28"/>
      <c r="H54" s="28"/>
      <c r="I54" s="28"/>
      <c r="J54" s="28"/>
    </row>
    <row r="55" spans="1:10">
      <c r="A55" s="21" t="s">
        <v>91</v>
      </c>
      <c r="B55" s="21" t="s">
        <v>95</v>
      </c>
      <c r="C55" s="15">
        <v>49.44</v>
      </c>
      <c r="D55" s="14">
        <v>10</v>
      </c>
      <c r="E55" s="19">
        <f t="shared" si="1"/>
        <v>494.4</v>
      </c>
      <c r="F55" s="28"/>
      <c r="G55" s="28"/>
      <c r="H55" s="28"/>
      <c r="I55" s="28"/>
      <c r="J55" s="28"/>
    </row>
    <row r="56" spans="1:10">
      <c r="A56" s="21" t="s">
        <v>92</v>
      </c>
      <c r="B56" s="21" t="s">
        <v>96</v>
      </c>
      <c r="C56" s="15">
        <v>21.16</v>
      </c>
      <c r="D56" s="14">
        <v>5</v>
      </c>
      <c r="E56" s="19">
        <f t="shared" si="1"/>
        <v>105.8</v>
      </c>
      <c r="F56" s="28"/>
      <c r="G56" s="28"/>
      <c r="H56" s="28"/>
      <c r="I56" s="28"/>
      <c r="J56" s="28"/>
    </row>
    <row r="57" spans="1:10">
      <c r="A57" s="21" t="s">
        <v>93</v>
      </c>
      <c r="B57" s="21" t="s">
        <v>97</v>
      </c>
      <c r="C57" s="15">
        <v>23.37</v>
      </c>
      <c r="D57" s="14">
        <v>20</v>
      </c>
      <c r="E57" s="19">
        <f t="shared" si="1"/>
        <v>467.40000000000003</v>
      </c>
      <c r="F57" s="28"/>
      <c r="G57" s="28"/>
      <c r="H57" s="28"/>
      <c r="I57" s="28"/>
      <c r="J57" s="28"/>
    </row>
    <row r="58" spans="1:10">
      <c r="A58" s="21" t="s">
        <v>93</v>
      </c>
      <c r="B58" s="21" t="s">
        <v>98</v>
      </c>
      <c r="C58" s="15">
        <v>25.08</v>
      </c>
      <c r="D58" s="14">
        <v>10</v>
      </c>
      <c r="E58" s="19">
        <f t="shared" si="1"/>
        <v>250.79999999999998</v>
      </c>
      <c r="F58" s="28"/>
      <c r="G58" s="28"/>
      <c r="H58" s="28"/>
      <c r="I58" s="28"/>
      <c r="J58" s="28"/>
    </row>
    <row r="59" spans="1:10">
      <c r="A59" s="21" t="s">
        <v>93</v>
      </c>
      <c r="B59" s="21" t="s">
        <v>99</v>
      </c>
      <c r="C59" s="15">
        <v>35.340000000000003</v>
      </c>
      <c r="D59" s="14">
        <v>200</v>
      </c>
      <c r="E59" s="19">
        <f t="shared" si="1"/>
        <v>7068.0000000000009</v>
      </c>
      <c r="F59" s="28"/>
      <c r="G59" s="28"/>
      <c r="H59" s="28"/>
      <c r="I59" s="28"/>
      <c r="J59" s="28"/>
    </row>
    <row r="60" spans="1:10">
      <c r="A60" s="21" t="s">
        <v>94</v>
      </c>
      <c r="B60" s="21" t="s">
        <v>100</v>
      </c>
      <c r="C60" s="15">
        <v>87.07</v>
      </c>
      <c r="D60" s="14">
        <v>5</v>
      </c>
      <c r="E60" s="19">
        <f t="shared" si="1"/>
        <v>435.34999999999997</v>
      </c>
      <c r="F60" s="28"/>
      <c r="G60" s="28"/>
      <c r="H60" s="28"/>
      <c r="I60" s="28"/>
      <c r="J60" s="28"/>
    </row>
    <row r="61" spans="1:10">
      <c r="A61" s="21" t="s">
        <v>101</v>
      </c>
      <c r="B61" s="21" t="s">
        <v>103</v>
      </c>
      <c r="C61" s="15">
        <v>1.78</v>
      </c>
      <c r="D61" s="14">
        <v>40</v>
      </c>
      <c r="E61" s="19">
        <f t="shared" si="1"/>
        <v>71.2</v>
      </c>
      <c r="F61" s="28"/>
      <c r="G61" s="28"/>
      <c r="H61" s="28"/>
      <c r="I61" s="28"/>
      <c r="J61" s="28"/>
    </row>
    <row r="62" spans="1:10" ht="25.5">
      <c r="A62" s="21" t="s">
        <v>102</v>
      </c>
      <c r="B62" s="21" t="s">
        <v>104</v>
      </c>
      <c r="C62" s="15">
        <v>676.29</v>
      </c>
      <c r="D62" s="14">
        <v>10</v>
      </c>
      <c r="E62" s="19">
        <f t="shared" si="1"/>
        <v>6762.9</v>
      </c>
      <c r="F62" s="28"/>
      <c r="G62" s="28"/>
      <c r="H62" s="28"/>
      <c r="I62" s="28"/>
      <c r="J62" s="28"/>
    </row>
    <row r="63" spans="1:10" ht="25.5">
      <c r="A63" s="21" t="s">
        <v>105</v>
      </c>
      <c r="B63" s="21" t="s">
        <v>106</v>
      </c>
      <c r="C63" s="17">
        <v>95.76</v>
      </c>
      <c r="D63" s="14">
        <v>600</v>
      </c>
      <c r="E63" s="19">
        <f t="shared" si="1"/>
        <v>57456</v>
      </c>
      <c r="F63" s="28"/>
      <c r="G63" s="28"/>
      <c r="H63" s="28"/>
      <c r="I63" s="28"/>
      <c r="J63" s="28"/>
    </row>
    <row r="64" spans="1:10" ht="25.5">
      <c r="A64" s="21" t="s">
        <v>165</v>
      </c>
      <c r="B64" s="21" t="s">
        <v>107</v>
      </c>
      <c r="C64" s="17">
        <v>67.58</v>
      </c>
      <c r="D64" s="14">
        <v>100</v>
      </c>
      <c r="E64" s="19">
        <f t="shared" si="1"/>
        <v>6758</v>
      </c>
      <c r="F64" s="28"/>
      <c r="G64" s="28"/>
      <c r="H64" s="28"/>
      <c r="I64" s="28"/>
      <c r="J64" s="28"/>
    </row>
    <row r="65" spans="1:10" ht="25.5">
      <c r="A65" s="21" t="s">
        <v>109</v>
      </c>
      <c r="B65" s="21" t="s">
        <v>108</v>
      </c>
      <c r="C65" s="18">
        <v>2231.75</v>
      </c>
      <c r="D65" s="14">
        <v>150</v>
      </c>
      <c r="E65" s="19">
        <f t="shared" si="1"/>
        <v>334762.5</v>
      </c>
      <c r="F65" s="28"/>
      <c r="G65" s="28"/>
      <c r="H65" s="28"/>
      <c r="I65" s="28"/>
      <c r="J65" s="28"/>
    </row>
    <row r="66" spans="1:10" ht="25.5">
      <c r="A66" s="21" t="s">
        <v>110</v>
      </c>
      <c r="B66" s="21" t="s">
        <v>108</v>
      </c>
      <c r="C66" s="18">
        <v>2316.5</v>
      </c>
      <c r="D66" s="14">
        <v>500</v>
      </c>
      <c r="E66" s="19">
        <f t="shared" si="1"/>
        <v>1158250</v>
      </c>
      <c r="F66" s="28"/>
      <c r="G66" s="28"/>
      <c r="H66" s="28"/>
      <c r="I66" s="28"/>
      <c r="J66" s="28"/>
    </row>
    <row r="67" spans="1:10" ht="76.5">
      <c r="A67" s="21" t="s">
        <v>112</v>
      </c>
      <c r="B67" s="21" t="s">
        <v>111</v>
      </c>
      <c r="C67" s="15">
        <v>463.07</v>
      </c>
      <c r="D67" s="14">
        <v>50</v>
      </c>
      <c r="E67" s="19">
        <f t="shared" si="1"/>
        <v>23153.5</v>
      </c>
      <c r="F67" s="28"/>
      <c r="G67" s="28"/>
      <c r="H67" s="28"/>
      <c r="I67" s="28"/>
      <c r="J67" s="28"/>
    </row>
    <row r="68" spans="1:10" ht="25.5">
      <c r="A68" s="21" t="s">
        <v>113</v>
      </c>
      <c r="B68" s="21" t="s">
        <v>114</v>
      </c>
      <c r="C68" s="18">
        <v>11602.05</v>
      </c>
      <c r="D68" s="14">
        <v>30</v>
      </c>
      <c r="E68" s="19">
        <f t="shared" si="1"/>
        <v>348061.5</v>
      </c>
      <c r="F68" s="28"/>
      <c r="G68" s="28"/>
      <c r="H68" s="28"/>
      <c r="I68" s="28"/>
      <c r="J68" s="28"/>
    </row>
    <row r="69" spans="1:10" ht="25.5">
      <c r="A69" s="21" t="s">
        <v>115</v>
      </c>
      <c r="B69" s="21" t="s">
        <v>116</v>
      </c>
      <c r="C69" s="15">
        <v>16846.5</v>
      </c>
      <c r="D69" s="14">
        <v>10</v>
      </c>
      <c r="E69" s="19">
        <f t="shared" si="1"/>
        <v>168465</v>
      </c>
      <c r="F69" s="28"/>
      <c r="G69" s="28"/>
      <c r="H69" s="28"/>
      <c r="I69" s="28"/>
      <c r="J69" s="28"/>
    </row>
    <row r="70" spans="1:10" ht="25.5">
      <c r="A70" s="21" t="s">
        <v>117</v>
      </c>
      <c r="B70" s="21" t="s">
        <v>118</v>
      </c>
      <c r="C70" s="15">
        <v>827.67</v>
      </c>
      <c r="D70" s="14">
        <v>2</v>
      </c>
      <c r="E70" s="19">
        <f t="shared" si="1"/>
        <v>1655.34</v>
      </c>
      <c r="F70" s="28"/>
      <c r="G70" s="28"/>
      <c r="H70" s="28"/>
      <c r="I70" s="28"/>
      <c r="J70" s="28"/>
    </row>
    <row r="71" spans="1:10">
      <c r="A71" s="21" t="s">
        <v>119</v>
      </c>
      <c r="B71" s="21" t="s">
        <v>120</v>
      </c>
      <c r="C71" s="17">
        <v>16.62</v>
      </c>
      <c r="D71" s="14">
        <v>200</v>
      </c>
      <c r="E71" s="19">
        <f t="shared" si="1"/>
        <v>3324</v>
      </c>
      <c r="F71" s="28"/>
      <c r="G71" s="28"/>
      <c r="H71" s="28"/>
      <c r="I71" s="28"/>
      <c r="J71" s="28"/>
    </row>
    <row r="72" spans="1:10">
      <c r="A72" s="21" t="s">
        <v>121</v>
      </c>
      <c r="B72" s="21" t="s">
        <v>122</v>
      </c>
      <c r="C72" s="15">
        <v>10727</v>
      </c>
      <c r="D72" s="14">
        <v>20</v>
      </c>
      <c r="E72" s="19">
        <f t="shared" si="1"/>
        <v>214540</v>
      </c>
      <c r="F72" s="28"/>
      <c r="G72" s="28"/>
      <c r="H72" s="28"/>
      <c r="I72" s="28"/>
      <c r="J72" s="28"/>
    </row>
    <row r="73" spans="1:10" ht="25.5">
      <c r="A73" s="21" t="s">
        <v>123</v>
      </c>
      <c r="B73" s="21" t="s">
        <v>125</v>
      </c>
      <c r="C73" s="15">
        <v>1100</v>
      </c>
      <c r="D73" s="14">
        <v>50</v>
      </c>
      <c r="E73" s="19">
        <f t="shared" si="1"/>
        <v>55000</v>
      </c>
      <c r="F73" s="28"/>
      <c r="G73" s="28"/>
      <c r="H73" s="28"/>
      <c r="I73" s="28"/>
      <c r="J73" s="28"/>
    </row>
    <row r="74" spans="1:10">
      <c r="A74" s="21" t="s">
        <v>124</v>
      </c>
      <c r="B74" s="21" t="s">
        <v>126</v>
      </c>
      <c r="C74" s="15">
        <v>133.1</v>
      </c>
      <c r="D74" s="14">
        <v>30</v>
      </c>
      <c r="E74" s="19">
        <f t="shared" si="1"/>
        <v>3993</v>
      </c>
      <c r="F74" s="28"/>
      <c r="G74" s="28"/>
      <c r="H74" s="28"/>
      <c r="I74" s="28"/>
      <c r="J74" s="28"/>
    </row>
    <row r="75" spans="1:10">
      <c r="A75" s="21" t="s">
        <v>127</v>
      </c>
      <c r="B75" s="21" t="s">
        <v>128</v>
      </c>
      <c r="C75" s="18">
        <v>10595.69</v>
      </c>
      <c r="D75" s="14">
        <v>5</v>
      </c>
      <c r="E75" s="19">
        <f t="shared" si="1"/>
        <v>52978.450000000004</v>
      </c>
      <c r="F75" s="28"/>
      <c r="G75" s="28"/>
      <c r="H75" s="28"/>
      <c r="I75" s="28"/>
      <c r="J75" s="28"/>
    </row>
    <row r="76" spans="1:10">
      <c r="A76" s="21" t="s">
        <v>129</v>
      </c>
      <c r="B76" s="21" t="s">
        <v>130</v>
      </c>
      <c r="C76" s="17">
        <v>4.41</v>
      </c>
      <c r="D76" s="14">
        <v>3500</v>
      </c>
      <c r="E76" s="19">
        <f t="shared" si="1"/>
        <v>15435</v>
      </c>
      <c r="F76" s="28"/>
      <c r="G76" s="28"/>
      <c r="H76" s="28"/>
      <c r="I76" s="28"/>
      <c r="J76" s="28"/>
    </row>
    <row r="77" spans="1:10" ht="25.5">
      <c r="A77" s="21" t="s">
        <v>131</v>
      </c>
      <c r="B77" s="21" t="s">
        <v>132</v>
      </c>
      <c r="C77" s="17">
        <v>4.1900000000000004</v>
      </c>
      <c r="D77" s="14">
        <v>30</v>
      </c>
      <c r="E77" s="19">
        <f t="shared" si="1"/>
        <v>125.70000000000002</v>
      </c>
      <c r="F77" s="28"/>
      <c r="G77" s="28"/>
      <c r="H77" s="28"/>
      <c r="I77" s="28"/>
      <c r="J77" s="28"/>
    </row>
    <row r="78" spans="1:10">
      <c r="A78" s="21" t="s">
        <v>133</v>
      </c>
      <c r="B78" s="21" t="s">
        <v>134</v>
      </c>
      <c r="C78" s="15">
        <v>17.55</v>
      </c>
      <c r="D78" s="14">
        <v>30</v>
      </c>
      <c r="E78" s="19">
        <f t="shared" si="1"/>
        <v>526.5</v>
      </c>
      <c r="F78" s="28"/>
      <c r="G78" s="28"/>
      <c r="H78" s="28"/>
      <c r="I78" s="28"/>
      <c r="J78" s="28"/>
    </row>
    <row r="79" spans="1:10">
      <c r="A79" s="21" t="s">
        <v>133</v>
      </c>
      <c r="B79" s="21" t="s">
        <v>58</v>
      </c>
      <c r="C79" s="15">
        <v>1.23</v>
      </c>
      <c r="D79" s="14">
        <v>2000</v>
      </c>
      <c r="E79" s="19">
        <f t="shared" si="1"/>
        <v>2460</v>
      </c>
      <c r="F79" s="28"/>
      <c r="G79" s="28"/>
      <c r="H79" s="28"/>
      <c r="I79" s="28"/>
      <c r="J79" s="28"/>
    </row>
    <row r="80" spans="1:10">
      <c r="A80" s="21" t="s">
        <v>133</v>
      </c>
      <c r="B80" s="21" t="s">
        <v>135</v>
      </c>
      <c r="C80" s="17">
        <v>2.1</v>
      </c>
      <c r="D80" s="14">
        <v>2000</v>
      </c>
      <c r="E80" s="19">
        <f t="shared" si="1"/>
        <v>4200</v>
      </c>
      <c r="F80" s="28"/>
      <c r="G80" s="28"/>
      <c r="H80" s="28"/>
      <c r="I80" s="28"/>
      <c r="J80" s="28"/>
    </row>
    <row r="81" spans="1:10">
      <c r="A81" s="21" t="s">
        <v>136</v>
      </c>
      <c r="B81" s="21" t="s">
        <v>144</v>
      </c>
      <c r="C81" s="15">
        <v>25.44</v>
      </c>
      <c r="D81" s="14">
        <v>700</v>
      </c>
      <c r="E81" s="19">
        <f t="shared" si="1"/>
        <v>17808</v>
      </c>
      <c r="F81" s="28"/>
      <c r="G81" s="28"/>
      <c r="H81" s="28"/>
      <c r="I81" s="28"/>
      <c r="J81" s="28"/>
    </row>
    <row r="82" spans="1:10">
      <c r="A82" s="21" t="s">
        <v>137</v>
      </c>
      <c r="B82" s="21" t="s">
        <v>65</v>
      </c>
      <c r="C82" s="15">
        <v>1.39</v>
      </c>
      <c r="D82" s="14">
        <v>2000</v>
      </c>
      <c r="E82" s="19">
        <f t="shared" si="1"/>
        <v>2780</v>
      </c>
      <c r="F82" s="28"/>
      <c r="G82" s="28"/>
      <c r="H82" s="28"/>
      <c r="I82" s="28"/>
      <c r="J82" s="28"/>
    </row>
    <row r="83" spans="1:10">
      <c r="A83" s="21" t="s">
        <v>138</v>
      </c>
      <c r="B83" s="21" t="s">
        <v>145</v>
      </c>
      <c r="C83" s="15">
        <v>125.99</v>
      </c>
      <c r="D83" s="14">
        <v>30</v>
      </c>
      <c r="E83" s="19">
        <f t="shared" si="1"/>
        <v>3779.7</v>
      </c>
      <c r="F83" s="28"/>
      <c r="G83" s="28"/>
      <c r="H83" s="28"/>
      <c r="I83" s="28"/>
      <c r="J83" s="28"/>
    </row>
    <row r="84" spans="1:10">
      <c r="A84" s="21" t="s">
        <v>139</v>
      </c>
      <c r="B84" s="21" t="s">
        <v>146</v>
      </c>
      <c r="C84" s="15">
        <v>107.71</v>
      </c>
      <c r="D84" s="14">
        <v>50</v>
      </c>
      <c r="E84" s="19">
        <f t="shared" si="1"/>
        <v>5385.5</v>
      </c>
      <c r="F84" s="28"/>
      <c r="G84" s="28"/>
      <c r="H84" s="28"/>
      <c r="I84" s="28"/>
      <c r="J84" s="28"/>
    </row>
    <row r="85" spans="1:10" ht="25.5">
      <c r="A85" s="21" t="s">
        <v>140</v>
      </c>
      <c r="B85" s="21" t="s">
        <v>147</v>
      </c>
      <c r="C85" s="15">
        <v>833.39</v>
      </c>
      <c r="D85" s="14">
        <v>50</v>
      </c>
      <c r="E85" s="19">
        <f t="shared" si="1"/>
        <v>41669.5</v>
      </c>
      <c r="F85" s="28"/>
      <c r="G85" s="28"/>
      <c r="H85" s="28"/>
      <c r="I85" s="28"/>
      <c r="J85" s="28"/>
    </row>
    <row r="86" spans="1:10" ht="25.5">
      <c r="A86" s="21" t="s">
        <v>141</v>
      </c>
      <c r="B86" s="21" t="s">
        <v>148</v>
      </c>
      <c r="C86" s="15">
        <v>217.35</v>
      </c>
      <c r="D86" s="14">
        <v>50</v>
      </c>
      <c r="E86" s="19">
        <f t="shared" si="1"/>
        <v>10867.5</v>
      </c>
      <c r="F86" s="28"/>
      <c r="G86" s="28"/>
      <c r="H86" s="28"/>
      <c r="I86" s="28"/>
      <c r="J86" s="28"/>
    </row>
    <row r="87" spans="1:10">
      <c r="A87" s="21" t="s">
        <v>142</v>
      </c>
      <c r="B87" s="21" t="s">
        <v>149</v>
      </c>
      <c r="C87" s="15">
        <v>168.55</v>
      </c>
      <c r="D87" s="14">
        <v>70</v>
      </c>
      <c r="E87" s="19">
        <f t="shared" si="1"/>
        <v>11798.5</v>
      </c>
      <c r="F87" s="28"/>
      <c r="G87" s="28"/>
      <c r="H87" s="28"/>
      <c r="I87" s="28"/>
      <c r="J87" s="28"/>
    </row>
    <row r="88" spans="1:10">
      <c r="A88" s="21" t="s">
        <v>142</v>
      </c>
      <c r="B88" s="21" t="s">
        <v>150</v>
      </c>
      <c r="C88" s="15">
        <v>173.72</v>
      </c>
      <c r="D88" s="14">
        <v>5</v>
      </c>
      <c r="E88" s="19">
        <f t="shared" si="1"/>
        <v>868.6</v>
      </c>
      <c r="F88" s="28"/>
      <c r="G88" s="28"/>
      <c r="H88" s="28"/>
      <c r="I88" s="28"/>
      <c r="J88" s="28"/>
    </row>
    <row r="89" spans="1:10">
      <c r="A89" s="21" t="s">
        <v>143</v>
      </c>
      <c r="B89" s="21" t="s">
        <v>151</v>
      </c>
      <c r="C89" s="15">
        <v>347.17</v>
      </c>
      <c r="D89" s="14">
        <v>210</v>
      </c>
      <c r="E89" s="19">
        <f t="shared" si="1"/>
        <v>72905.7</v>
      </c>
      <c r="F89" s="28"/>
      <c r="G89" s="28"/>
      <c r="H89" s="28"/>
      <c r="I89" s="28"/>
      <c r="J89" s="28"/>
    </row>
    <row r="90" spans="1:10" ht="25.5">
      <c r="A90" s="21" t="s">
        <v>152</v>
      </c>
      <c r="B90" s="21" t="s">
        <v>153</v>
      </c>
      <c r="C90" s="18">
        <v>18298</v>
      </c>
      <c r="D90" s="14">
        <v>5</v>
      </c>
      <c r="E90" s="19">
        <f t="shared" si="1"/>
        <v>91490</v>
      </c>
      <c r="F90" s="28"/>
      <c r="G90" s="28"/>
      <c r="H90" s="28"/>
      <c r="I90" s="28"/>
      <c r="J90" s="28"/>
    </row>
    <row r="91" spans="1:10">
      <c r="A91" s="21" t="s">
        <v>154</v>
      </c>
      <c r="B91" s="21" t="s">
        <v>156</v>
      </c>
      <c r="C91" s="15">
        <v>92.1</v>
      </c>
      <c r="D91" s="14">
        <v>200</v>
      </c>
      <c r="E91" s="19">
        <f t="shared" ref="E91:E95" si="2">C91*D91</f>
        <v>18420</v>
      </c>
      <c r="F91" s="28"/>
      <c r="G91" s="28"/>
      <c r="H91" s="28"/>
      <c r="I91" s="28"/>
      <c r="J91" s="28"/>
    </row>
    <row r="92" spans="1:10">
      <c r="A92" s="21" t="s">
        <v>155</v>
      </c>
      <c r="B92" s="21" t="s">
        <v>157</v>
      </c>
      <c r="C92" s="18">
        <v>2388.7600000000002</v>
      </c>
      <c r="D92" s="14">
        <v>10</v>
      </c>
      <c r="E92" s="19">
        <f t="shared" si="2"/>
        <v>23887.600000000002</v>
      </c>
      <c r="F92" s="28"/>
      <c r="G92" s="28"/>
      <c r="H92" s="28"/>
      <c r="I92" s="28"/>
      <c r="J92" s="28"/>
    </row>
    <row r="93" spans="1:10" ht="25.5">
      <c r="A93" s="21" t="s">
        <v>158</v>
      </c>
      <c r="B93" s="21" t="s">
        <v>160</v>
      </c>
      <c r="C93" s="15">
        <v>26.97</v>
      </c>
      <c r="D93" s="14">
        <v>20</v>
      </c>
      <c r="E93" s="19">
        <f t="shared" si="2"/>
        <v>539.4</v>
      </c>
      <c r="F93" s="28"/>
      <c r="G93" s="28"/>
      <c r="H93" s="28"/>
      <c r="I93" s="28"/>
      <c r="J93" s="28"/>
    </row>
    <row r="94" spans="1:10">
      <c r="A94" s="21" t="s">
        <v>71</v>
      </c>
      <c r="B94" s="21" t="s">
        <v>161</v>
      </c>
      <c r="C94" s="15">
        <v>144.91</v>
      </c>
      <c r="D94" s="14">
        <v>20</v>
      </c>
      <c r="E94" s="19">
        <f t="shared" si="2"/>
        <v>2898.2</v>
      </c>
      <c r="F94" s="28"/>
      <c r="G94" s="28"/>
      <c r="H94" s="28"/>
      <c r="I94" s="28"/>
      <c r="J94" s="28"/>
    </row>
    <row r="95" spans="1:10">
      <c r="A95" s="21" t="s">
        <v>159</v>
      </c>
      <c r="B95" s="21" t="s">
        <v>162</v>
      </c>
      <c r="C95" s="15">
        <v>134.13999999999999</v>
      </c>
      <c r="D95" s="14">
        <v>30</v>
      </c>
      <c r="E95" s="19">
        <f t="shared" si="2"/>
        <v>4024.2</v>
      </c>
      <c r="F95" s="28"/>
      <c r="G95" s="28"/>
      <c r="H95" s="28"/>
      <c r="I95" s="28"/>
      <c r="J95" s="28"/>
    </row>
    <row r="96" spans="1:10">
      <c r="A96" s="14"/>
      <c r="B96" s="14"/>
      <c r="C96" s="14"/>
      <c r="D96" s="14"/>
      <c r="E96" s="20">
        <f>SUM(E13:E95)</f>
        <v>4261954.1800000016</v>
      </c>
      <c r="F96" s="9"/>
      <c r="G96" s="9"/>
      <c r="H96" s="9"/>
      <c r="I96" s="9"/>
      <c r="J96" s="9"/>
    </row>
    <row r="220" s="5" customFormat="1"/>
    <row r="225" s="5" customFormat="1"/>
    <row r="283" spans="2:3">
      <c r="B283" s="1"/>
      <c r="C283" s="2"/>
    </row>
  </sheetData>
  <mergeCells count="11">
    <mergeCell ref="F13:F95"/>
    <mergeCell ref="G13:G95"/>
    <mergeCell ref="H13:H95"/>
    <mergeCell ref="I13:I95"/>
    <mergeCell ref="J13:J95"/>
    <mergeCell ref="A9:O10"/>
    <mergeCell ref="A1:O1"/>
    <mergeCell ref="A2:O2"/>
    <mergeCell ref="A4:O4"/>
    <mergeCell ref="A5:O5"/>
    <mergeCell ref="A7:O7"/>
  </mergeCells>
  <pageMargins left="0" right="0" top="0" bottom="0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2019-04-01T05:38:44Z</cp:lastPrinted>
  <dcterms:created xsi:type="dcterms:W3CDTF">2016-01-05T12:46:10Z</dcterms:created>
  <dcterms:modified xsi:type="dcterms:W3CDTF">2019-04-12T06:44:54Z</dcterms:modified>
</cp:coreProperties>
</file>